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385" windowHeight="5520" tabRatio="773" firstSheet="17" activeTab="20"/>
  </bookViews>
  <sheets>
    <sheet name="Jan06 " sheetId="1" r:id="rId1"/>
    <sheet name="Feb06" sheetId="2" r:id="rId2"/>
    <sheet name="Mar06" sheetId="3" r:id="rId3"/>
    <sheet name="Apr06" sheetId="4" r:id="rId4"/>
    <sheet name="May06" sheetId="5" r:id="rId5"/>
    <sheet name="Jun06" sheetId="6" r:id="rId6"/>
    <sheet name="Jul06" sheetId="7" r:id="rId7"/>
    <sheet name="Aug06" sheetId="8" r:id="rId8"/>
    <sheet name="Sep06" sheetId="9" r:id="rId9"/>
    <sheet name="January 2009" sheetId="10" r:id="rId10"/>
    <sheet name="February 2009" sheetId="11" r:id="rId11"/>
    <sheet name="March 2009" sheetId="12" r:id="rId12"/>
    <sheet name="April 2009" sheetId="13" r:id="rId13"/>
    <sheet name="May 2009" sheetId="14" r:id="rId14"/>
    <sheet name="June 2009" sheetId="15" r:id="rId15"/>
    <sheet name="July 2009" sheetId="16" r:id="rId16"/>
    <sheet name="August 2009" sheetId="17" r:id="rId17"/>
    <sheet name="September 2009" sheetId="18" r:id="rId18"/>
    <sheet name="October 2009" sheetId="19" r:id="rId19"/>
    <sheet name="November 2009" sheetId="20" r:id="rId20"/>
    <sheet name="December 2009" sheetId="21" r:id="rId21"/>
  </sheets>
  <definedNames/>
  <calcPr fullCalcOnLoad="1"/>
</workbook>
</file>

<file path=xl/sharedStrings.xml><?xml version="1.0" encoding="utf-8"?>
<sst xmlns="http://schemas.openxmlformats.org/spreadsheetml/2006/main" count="2300" uniqueCount="168">
  <si>
    <t>Passenger Car Registrations</t>
  </si>
  <si>
    <t>Light Commercial Registrations</t>
  </si>
  <si>
    <t>Heavy Commerial Registrations</t>
  </si>
  <si>
    <t>MARQUE</t>
  </si>
  <si>
    <t>% Share</t>
  </si>
  <si>
    <t>ALFA ROMEO</t>
  </si>
  <si>
    <t>CHRYSLER</t>
  </si>
  <si>
    <t>DAEWOO</t>
  </si>
  <si>
    <t>AUDI</t>
  </si>
  <si>
    <t>CITROEN</t>
  </si>
  <si>
    <t>DAF</t>
  </si>
  <si>
    <t>BMW</t>
  </si>
  <si>
    <t>DAIHATSU</t>
  </si>
  <si>
    <t>HINO</t>
  </si>
  <si>
    <t>FIAT</t>
  </si>
  <si>
    <t>ISUZU</t>
  </si>
  <si>
    <t>FORD</t>
  </si>
  <si>
    <t>IVECO</t>
  </si>
  <si>
    <t>HYUNDAI</t>
  </si>
  <si>
    <t>MAN</t>
  </si>
  <si>
    <t xml:space="preserve">MERCEDES 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</si>
  <si>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</si>
  <si>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</si>
  <si>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</si>
  <si>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</si>
  <si>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</si>
  <si>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</si>
  <si>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</si>
  <si>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</si>
  <si>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OTHERS</t>
  </si>
  <si>
    <t>LAND ROVER</t>
  </si>
  <si>
    <t>LEXUS</t>
  </si>
  <si>
    <t>NISSAN</t>
  </si>
  <si>
    <t>MERCEDES</t>
  </si>
  <si>
    <t>PEUGEOT</t>
  </si>
  <si>
    <t>MINI</t>
  </si>
  <si>
    <t>SEAT</t>
  </si>
  <si>
    <t>SUZUKI</t>
  </si>
  <si>
    <t>TOYOTA</t>
  </si>
  <si>
    <t>VW</t>
  </si>
  <si>
    <t>PORSCHE</t>
  </si>
  <si>
    <t>SAAB</t>
  </si>
  <si>
    <t>SKODA</t>
  </si>
  <si>
    <t>SUBARU</t>
  </si>
  <si>
    <t>ROVER</t>
  </si>
  <si>
    <t>MG/ROVER</t>
  </si>
  <si>
    <t>PRIVATE</t>
  </si>
  <si>
    <t>CHRYSLER JEEP</t>
  </si>
  <si>
    <t>SMART</t>
  </si>
  <si>
    <t xml:space="preserve">This data is derived from New Vehicle Registration Statistics supplied by the Revenue Commissioners . All parts reserved . In any reference please acknowledge SIMI Statistical Service. </t>
  </si>
  <si>
    <t>01/01 - 31/01</t>
  </si>
  <si>
    <t>BUSES/COACHES REGISTRATIONS</t>
  </si>
  <si>
    <t>OTHER</t>
  </si>
  <si>
    <t>TATA</t>
  </si>
  <si>
    <t>PIAGGIO</t>
  </si>
  <si>
    <t>Total JANUARY 2005</t>
  </si>
  <si>
    <t>CHEVROLET</t>
  </si>
  <si>
    <t>TEMSA DAF</t>
  </si>
  <si>
    <t>CADILLAC</t>
  </si>
  <si>
    <t>OPEL</t>
  </si>
  <si>
    <t>VDL DAF</t>
  </si>
  <si>
    <t>SANTANA</t>
  </si>
  <si>
    <t>Total JANUARY 2006</t>
  </si>
  <si>
    <t>2006 change 2005</t>
  </si>
  <si>
    <t>% change 2006 - 2005</t>
  </si>
  <si>
    <t xml:space="preserve">SIMI STATISTICAL SERVICE NEW REGISTRATIONS JANUARY 2006 </t>
  </si>
  <si>
    <t>AUTOSAN</t>
  </si>
  <si>
    <t xml:space="preserve">SIMI STATISTICAL SERVICE NEW REGISTRATIONS FEBRUARY 2006 </t>
  </si>
  <si>
    <t>Total FEBRUARY 2006</t>
  </si>
  <si>
    <t>Total FEBRUARY 2005</t>
  </si>
  <si>
    <t>01/02 - 28/02</t>
  </si>
  <si>
    <t>01/01 - 28/02</t>
  </si>
  <si>
    <t xml:space="preserve">SIMI STATISTICAL SERVICE NEW REGISTRATIONS MARCH 2006 </t>
  </si>
  <si>
    <t>01/03 - 31/03</t>
  </si>
  <si>
    <t>01/01 - 31/03</t>
  </si>
  <si>
    <t>Total MARCH 2006</t>
  </si>
  <si>
    <t>Total MARCH 2005</t>
  </si>
  <si>
    <t xml:space="preserve">SIMI STATISTICAL SERVICE NEW REGISTRATIONS APRIL 2006 </t>
  </si>
  <si>
    <t>01/04 - 30/04</t>
  </si>
  <si>
    <t>01/01 - 30/04</t>
  </si>
  <si>
    <t>Total APRIL 2006</t>
  </si>
  <si>
    <t>Total APRIL 2005</t>
  </si>
  <si>
    <t xml:space="preserve">This data is derived from New Vehicle Registration Statistics supplied by the Revenue Commissioners. All parts reserved. In any reference please acknowledge SIMI Statistical Service. </t>
  </si>
  <si>
    <t xml:space="preserve">SIMI STATISTICAL SERVICE NEW REGISTRATIONS MAY 2006 </t>
  </si>
  <si>
    <t>01/01 - 31/05</t>
  </si>
  <si>
    <t>Total MAY 2006</t>
  </si>
  <si>
    <t>Total MAY 2005</t>
  </si>
  <si>
    <t>01/05 - 31/05</t>
  </si>
  <si>
    <t xml:space="preserve">SIMI STATISTICAL SERVICE NEW REGISTRATIONS JUNE 2006 </t>
  </si>
  <si>
    <t>01/01 - 30/06</t>
  </si>
  <si>
    <t>Total JUNE 2006</t>
  </si>
  <si>
    <t>Total JUNE 2005</t>
  </si>
  <si>
    <t>01/06 - 30/06</t>
  </si>
  <si>
    <t xml:space="preserve">SIMI STATISTICAL SERVICE NEW REGISTRATIONS JULY 2006 </t>
  </si>
  <si>
    <t>01/07 - 31/07</t>
  </si>
  <si>
    <t>01/01 - 31/07</t>
  </si>
  <si>
    <t>Total JULY 2006</t>
  </si>
  <si>
    <t>Total JULY 2005</t>
  </si>
  <si>
    <t>01/08 - 31/08</t>
  </si>
  <si>
    <t>01/01 - 31/08</t>
  </si>
  <si>
    <t xml:space="preserve">SIMI STATISTICAL SERVICE NEW REGISTRATIONS AUGUST 2006 </t>
  </si>
  <si>
    <t>Total AUGUST 2006</t>
  </si>
  <si>
    <t>Total AUGUST 2005</t>
  </si>
  <si>
    <t>DODGE</t>
  </si>
  <si>
    <t>01/09 - 30/09</t>
  </si>
  <si>
    <t>01/01 - 30/09</t>
  </si>
  <si>
    <t>Total SEPTEMBER 2006</t>
  </si>
  <si>
    <t>Total SEPTEMBER 2005</t>
  </si>
  <si>
    <t xml:space="preserve">SIMI STATISTICAL SERVICE NEW REGISTRATIONS SEPTEMBER 2006 </t>
  </si>
  <si>
    <t>PERODUA</t>
  </si>
  <si>
    <t>LDV</t>
  </si>
  <si>
    <t>BMC</t>
  </si>
  <si>
    <t>Total JANUARY 2008</t>
  </si>
  <si>
    <t xml:space="preserve">SIMI STATISTICAL SERVICE NEW REGISTRATIONS JANUARY 2009 </t>
  </si>
  <si>
    <t>Total JANUARY 2009</t>
  </si>
  <si>
    <t>2009 change 2008</t>
  </si>
  <si>
    <t>% change 2009 - 2008</t>
  </si>
  <si>
    <t>JEEP</t>
  </si>
  <si>
    <t>AVIA</t>
  </si>
  <si>
    <t xml:space="preserve">SIMI STATISTICAL SERVICE NEW REGISTRATIONS FEBRUARY 2009 </t>
  </si>
  <si>
    <t>01/02 - 31/02</t>
  </si>
  <si>
    <t>01/01 - 31/02</t>
  </si>
  <si>
    <t>Total FEBRUARY 2009</t>
  </si>
  <si>
    <t>Total FEBRUARY 2008</t>
  </si>
  <si>
    <t xml:space="preserve">SIMI STATISTICAL SERVICE NEW REGISTRATIONS MARCH 2009 </t>
  </si>
  <si>
    <t>Total MARCH 2009</t>
  </si>
  <si>
    <t>Total MARCH 2008</t>
  </si>
  <si>
    <t xml:space="preserve">SIMI STATISTICAL SERVICE NEW REGISTRATIONS APRIL 2009 </t>
  </si>
  <si>
    <t>01/04 - 31/04</t>
  </si>
  <si>
    <t>Total APRIL 2009</t>
  </si>
  <si>
    <t>Total APRIL 2008</t>
  </si>
  <si>
    <t xml:space="preserve">SIMI STATISTICAL SERVICE NEW REGISTRATIONS MAY 2009 </t>
  </si>
  <si>
    <t>New Passenger Car Registrations</t>
  </si>
  <si>
    <t xml:space="preserve"> New Light Commercial Registrations</t>
  </si>
  <si>
    <t>New Heavy Commerial Registrations</t>
  </si>
  <si>
    <t>Total MAY 2009</t>
  </si>
  <si>
    <t>Total MAY 2008</t>
  </si>
  <si>
    <t>Imported Used Cars</t>
  </si>
  <si>
    <t xml:space="preserve">SIMI STATISTICAL SERVICE NEW REGISTRATIONS JUNE 2009 </t>
  </si>
  <si>
    <t>Total JUNE 2009</t>
  </si>
  <si>
    <t>Total JUNE 2008</t>
  </si>
  <si>
    <t xml:space="preserve">SIMI STATISTICAL SERVICE NEW REGISTRATIONS JULY 2009 </t>
  </si>
  <si>
    <t>01/07 - 30/07</t>
  </si>
  <si>
    <t>01/01 - 30/07</t>
  </si>
  <si>
    <t>Total JULY 2009</t>
  </si>
  <si>
    <t>Total JULY 2008</t>
  </si>
  <si>
    <t xml:space="preserve">SIMI STATISTICAL SERVICE NEW REGISTRATIONS AUGUST 2009 </t>
  </si>
  <si>
    <t>Total AUGUST 2009</t>
  </si>
  <si>
    <t>Total AUGUST 2008</t>
  </si>
  <si>
    <t xml:space="preserve">SIMI STATISTICAL SERVICE NEW REGISTRATIONS SEPTEMBER 2009 </t>
  </si>
  <si>
    <t>Total SEPTEMBER 2009</t>
  </si>
  <si>
    <t>Total SEPTEMBER 2008</t>
  </si>
  <si>
    <t xml:space="preserve">SIMI STATISTICAL SERVICE NEW REGISTRATIONS OCTOBER 2009 </t>
  </si>
  <si>
    <t>01/10 - 31/10</t>
  </si>
  <si>
    <t>01/01 - 31/10</t>
  </si>
  <si>
    <t>Total OCTOBER 2009</t>
  </si>
  <si>
    <t>Total OCTOBER 2008</t>
  </si>
  <si>
    <t xml:space="preserve">SIMI STATISTICAL SERVICE NEW REGISTRATIONS NOVEMBER 2009 </t>
  </si>
  <si>
    <t>01/11 - 31/11</t>
  </si>
  <si>
    <t>01/01 - 31/11</t>
  </si>
  <si>
    <t>Total NOVEMBER 2009</t>
  </si>
  <si>
    <t>Total NOVEMBER 2008</t>
  </si>
  <si>
    <t xml:space="preserve">SIMI STATISTICAL SERVICE NEW REGISTRATIONS DECEMBER 2009 </t>
  </si>
  <si>
    <t>01/12 - 31/12</t>
  </si>
  <si>
    <t>01/01 - 31/12</t>
  </si>
  <si>
    <t xml:space="preserve"> </t>
  </si>
  <si>
    <t>Total DECEMBER 2009</t>
  </si>
  <si>
    <t>Total DECEMBER 2008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</si>
</sst>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0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3" fontId="3" fillId="0" borderId="3" xfId="0" applyNumberFormat="1" applyFont="1" applyBorder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8.85156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49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50</v>
      </c>
      <c r="C5" s="12" t="s">
        <v>50</v>
      </c>
      <c r="D5" s="13" t="s">
        <v>4</v>
      </c>
      <c r="E5" s="7"/>
      <c r="F5" s="11" t="s">
        <v>3</v>
      </c>
      <c r="G5" s="12" t="str">
        <f>B5</f>
        <v>01/01 - 31/01</v>
      </c>
      <c r="H5" s="12" t="str">
        <f>C5</f>
        <v>01/01 - 31/01</v>
      </c>
      <c r="I5" s="13" t="s">
        <v>4</v>
      </c>
      <c r="J5" s="7"/>
      <c r="K5" s="11" t="s">
        <v>3</v>
      </c>
      <c r="L5" s="12" t="str">
        <f>B5</f>
        <v>01/01 - 31/01</v>
      </c>
      <c r="M5" s="12" t="str">
        <f>C5</f>
        <v>01/01 - 31/01</v>
      </c>
      <c r="N5" s="13" t="s">
        <v>4</v>
      </c>
    </row>
    <row r="6" spans="1:14" ht="12.75">
      <c r="A6" s="15" t="s">
        <v>5</v>
      </c>
      <c r="B6" s="16">
        <v>94</v>
      </c>
      <c r="C6" s="16">
        <v>94</v>
      </c>
      <c r="D6" s="17">
        <f>SUM(C6/C46)</f>
        <v>0.0021806709042824666</v>
      </c>
      <c r="E6" s="18"/>
      <c r="F6" s="15" t="s">
        <v>56</v>
      </c>
      <c r="G6" s="16">
        <v>112</v>
      </c>
      <c r="H6" s="16">
        <v>112</v>
      </c>
      <c r="I6" s="17">
        <f>SUM(H6/H46)</f>
        <v>0.013392323328948942</v>
      </c>
      <c r="J6" s="18"/>
      <c r="K6" s="15" t="s">
        <v>7</v>
      </c>
      <c r="L6" s="56">
        <v>11</v>
      </c>
      <c r="M6" s="56">
        <v>11</v>
      </c>
      <c r="N6" s="17">
        <f>SUM(M6/M22)</f>
        <v>0.012415349887133182</v>
      </c>
    </row>
    <row r="7" spans="1:14" ht="12.75">
      <c r="A7" s="15" t="s">
        <v>8</v>
      </c>
      <c r="B7" s="16">
        <v>849</v>
      </c>
      <c r="C7" s="16">
        <v>849</v>
      </c>
      <c r="D7" s="17">
        <f>SUM(C7/C46)</f>
        <v>0.019695634018466107</v>
      </c>
      <c r="E7" s="18"/>
      <c r="F7" s="15" t="s">
        <v>6</v>
      </c>
      <c r="G7" s="16">
        <v>16</v>
      </c>
      <c r="H7" s="16">
        <v>16</v>
      </c>
      <c r="I7" s="17">
        <f>SUM(H7/H46)</f>
        <v>0.001913189046992706</v>
      </c>
      <c r="J7" s="18"/>
      <c r="K7" s="15" t="s">
        <v>10</v>
      </c>
      <c r="L7" s="56">
        <v>137</v>
      </c>
      <c r="M7" s="56">
        <v>137</v>
      </c>
      <c r="N7" s="17">
        <f>SUM(M7/M22)</f>
        <v>0.154627539503386</v>
      </c>
    </row>
    <row r="8" spans="1:14" ht="12.75">
      <c r="A8" s="15" t="s">
        <v>11</v>
      </c>
      <c r="B8" s="16">
        <v>1634</v>
      </c>
      <c r="C8" s="16">
        <v>1634</v>
      </c>
      <c r="D8" s="17">
        <f>SUM(C8/C46)</f>
        <v>0.03790655593188883</v>
      </c>
      <c r="E8" s="18"/>
      <c r="F8" s="15" t="s">
        <v>9</v>
      </c>
      <c r="G8" s="16">
        <v>544</v>
      </c>
      <c r="H8" s="16">
        <v>544</v>
      </c>
      <c r="I8" s="17">
        <f>SUM(H8/H46)</f>
        <v>0.065048427597752</v>
      </c>
      <c r="J8" s="18"/>
      <c r="K8" s="15" t="s">
        <v>13</v>
      </c>
      <c r="L8" s="56">
        <v>72</v>
      </c>
      <c r="M8" s="56">
        <v>72</v>
      </c>
      <c r="N8" s="17">
        <f>SUM(M8/M22)</f>
        <v>0.08126410835214447</v>
      </c>
    </row>
    <row r="9" spans="1:14" ht="12.75">
      <c r="A9" s="21" t="s">
        <v>58</v>
      </c>
      <c r="B9" s="59">
        <v>0</v>
      </c>
      <c r="C9" s="59">
        <v>0</v>
      </c>
      <c r="D9" s="17">
        <f>SUM(C9/C47)</f>
        <v>0</v>
      </c>
      <c r="E9" s="18"/>
      <c r="F9" s="15" t="s">
        <v>14</v>
      </c>
      <c r="G9" s="16">
        <v>212</v>
      </c>
      <c r="H9" s="16">
        <v>212</v>
      </c>
      <c r="I9" s="17">
        <f>SUM(H9/H46)</f>
        <v>0.025349754872653354</v>
      </c>
      <c r="J9" s="18"/>
      <c r="K9" s="15" t="s">
        <v>15</v>
      </c>
      <c r="L9" s="56">
        <v>67</v>
      </c>
      <c r="M9" s="56">
        <v>67</v>
      </c>
      <c r="N9" s="17">
        <f>SUM(M9/M22)</f>
        <v>0.07562076749435666</v>
      </c>
    </row>
    <row r="10" spans="1:14" ht="12.75">
      <c r="A10" s="15" t="s">
        <v>56</v>
      </c>
      <c r="B10" s="16">
        <v>808</v>
      </c>
      <c r="C10" s="16">
        <v>808</v>
      </c>
      <c r="D10" s="17">
        <f>SUM(C10/C46)</f>
        <v>0.018744490326172692</v>
      </c>
      <c r="E10" s="18"/>
      <c r="F10" s="15" t="s">
        <v>16</v>
      </c>
      <c r="G10" s="16">
        <v>1470</v>
      </c>
      <c r="H10" s="16">
        <v>1470</v>
      </c>
      <c r="I10" s="17">
        <f>SUM(H10/H46)</f>
        <v>0.17577424369245487</v>
      </c>
      <c r="J10" s="18"/>
      <c r="K10" s="15" t="s">
        <v>17</v>
      </c>
      <c r="L10" s="56">
        <v>56</v>
      </c>
      <c r="M10" s="56">
        <v>56</v>
      </c>
      <c r="N10" s="17">
        <f>SUM(M10/M22)</f>
        <v>0.06320541760722348</v>
      </c>
    </row>
    <row r="11" spans="1:14" ht="12.75">
      <c r="A11" s="15" t="s">
        <v>47</v>
      </c>
      <c r="B11" s="16">
        <v>82</v>
      </c>
      <c r="C11" s="16">
        <v>82</v>
      </c>
      <c r="D11" s="17">
        <f>SUM(C11/C46)</f>
        <v>0.0019022873845868326</v>
      </c>
      <c r="E11" s="18"/>
      <c r="F11" s="15" t="s">
        <v>59</v>
      </c>
      <c r="G11" s="16">
        <v>356</v>
      </c>
      <c r="H11" s="16">
        <v>356</v>
      </c>
      <c r="I11" s="17">
        <f>SUM(H11/H46)</f>
        <v>0.042568456295587705</v>
      </c>
      <c r="J11" s="18"/>
      <c r="K11" s="15" t="s">
        <v>19</v>
      </c>
      <c r="L11" s="56">
        <v>49</v>
      </c>
      <c r="M11" s="56">
        <v>49</v>
      </c>
      <c r="N11" s="17">
        <f>SUM(M11/M22)</f>
        <v>0.055304740406320545</v>
      </c>
    </row>
    <row r="12" spans="1:14" ht="12.75">
      <c r="A12" s="15" t="s">
        <v>9</v>
      </c>
      <c r="B12" s="16">
        <v>924</v>
      </c>
      <c r="C12" s="16">
        <v>924</v>
      </c>
      <c r="D12" s="17">
        <f>SUM(C12/C46)</f>
        <v>0.02143553101656382</v>
      </c>
      <c r="E12" s="18"/>
      <c r="F12" s="15" t="s">
        <v>18</v>
      </c>
      <c r="G12" s="16">
        <v>143</v>
      </c>
      <c r="H12" s="16">
        <v>143</v>
      </c>
      <c r="I12" s="17">
        <f>SUM(H12/H46)</f>
        <v>0.01709912710749731</v>
      </c>
      <c r="J12" s="18"/>
      <c r="K12" s="15" t="s">
        <v>20</v>
      </c>
      <c r="L12" s="56">
        <v>80</v>
      </c>
      <c r="M12" s="56">
        <v>80</v>
      </c>
      <c r="N12" s="17">
        <f>SUM(M12/M22)</f>
        <v>0.09029345372460497</v>
      </c>
    </row>
    <row r="13" spans="1:14" ht="13.5" customHeight="1">
      <c r="A13" s="15" t="s">
        <v>12</v>
      </c>
      <c r="B13" s="16">
        <v>41</v>
      </c>
      <c r="C13" s="16">
        <v>41</v>
      </c>
      <c r="D13" s="17">
        <f>SUM(C13/C46)</f>
        <v>0.0009511436922934163</v>
      </c>
      <c r="E13" s="18"/>
      <c r="F13" s="15" t="s">
        <v>15</v>
      </c>
      <c r="G13" s="16">
        <v>147</v>
      </c>
      <c r="H13" s="16">
        <v>147</v>
      </c>
      <c r="I13" s="17">
        <f>SUM(H13/H46)</f>
        <v>0.017577424369245486</v>
      </c>
      <c r="J13" s="18"/>
      <c r="K13" s="15" t="s">
        <v>21</v>
      </c>
      <c r="L13" s="56">
        <v>26</v>
      </c>
      <c r="M13" s="56">
        <v>26</v>
      </c>
      <c r="N13" s="17">
        <f>SUM(M13/M22)</f>
        <v>0.029345372460496615</v>
      </c>
    </row>
    <row r="14" spans="1:14" ht="12.75">
      <c r="A14" s="15" t="s">
        <v>14</v>
      </c>
      <c r="B14" s="16">
        <v>582</v>
      </c>
      <c r="C14" s="16">
        <v>582</v>
      </c>
      <c r="D14" s="17">
        <f>SUM(C14/C46)</f>
        <v>0.01350160070523825</v>
      </c>
      <c r="E14" s="18"/>
      <c r="F14" s="15" t="s">
        <v>17</v>
      </c>
      <c r="G14" s="16">
        <v>38</v>
      </c>
      <c r="H14" s="16">
        <v>38</v>
      </c>
      <c r="I14" s="17">
        <f>SUM(H14/H46)</f>
        <v>0.004543823986607676</v>
      </c>
      <c r="J14" s="18"/>
      <c r="K14" s="15" t="s">
        <v>24</v>
      </c>
      <c r="L14" s="56">
        <v>67</v>
      </c>
      <c r="M14" s="56">
        <v>67</v>
      </c>
      <c r="N14" s="17">
        <f>SUM(M14/M22)</f>
        <v>0.07562076749435666</v>
      </c>
    </row>
    <row r="15" spans="1:14" ht="12.75">
      <c r="A15" s="15" t="s">
        <v>16</v>
      </c>
      <c r="B15" s="16">
        <v>5410</v>
      </c>
      <c r="C15" s="16">
        <v>5410</v>
      </c>
      <c r="D15" s="17">
        <f>SUM(C15/C46)</f>
        <v>0.12550457012944832</v>
      </c>
      <c r="E15" s="18"/>
      <c r="F15" s="21" t="s">
        <v>23</v>
      </c>
      <c r="G15" s="22">
        <v>57</v>
      </c>
      <c r="H15" s="22">
        <v>57</v>
      </c>
      <c r="I15" s="17">
        <f>SUM(H15/H46)</f>
        <v>0.006815735979911515</v>
      </c>
      <c r="J15" s="18"/>
      <c r="K15" s="15" t="s">
        <v>25</v>
      </c>
      <c r="L15" s="56">
        <v>160</v>
      </c>
      <c r="M15" s="56">
        <v>160</v>
      </c>
      <c r="N15" s="17">
        <f>SUM(M15/M22)</f>
        <v>0.18058690744920994</v>
      </c>
    </row>
    <row r="16" spans="1:14" ht="12.75">
      <c r="A16" s="15" t="s">
        <v>59</v>
      </c>
      <c r="B16" s="16">
        <v>3164</v>
      </c>
      <c r="C16" s="16">
        <v>3164</v>
      </c>
      <c r="D16" s="17">
        <f>SUM(C16/C46)</f>
        <v>0.07340045469308216</v>
      </c>
      <c r="E16" s="18"/>
      <c r="F16" s="21" t="s">
        <v>30</v>
      </c>
      <c r="G16" s="22">
        <v>197</v>
      </c>
      <c r="H16" s="22">
        <v>197</v>
      </c>
      <c r="I16" s="17">
        <f>SUM(H16/H46)</f>
        <v>0.023556140141097692</v>
      </c>
      <c r="J16" s="18"/>
      <c r="K16" s="15" t="s">
        <v>27</v>
      </c>
      <c r="L16" s="56">
        <v>119</v>
      </c>
      <c r="M16" s="56">
        <v>119</v>
      </c>
      <c r="N16" s="17">
        <f>SUM(M16/M22)</f>
        <v>0.1343115124153499</v>
      </c>
    </row>
    <row r="17" spans="1:14" ht="12.75">
      <c r="A17" s="15" t="s">
        <v>22</v>
      </c>
      <c r="B17" s="16">
        <v>759</v>
      </c>
      <c r="C17" s="16">
        <v>759</v>
      </c>
      <c r="D17" s="17">
        <f>SUM(C17/C46)</f>
        <v>0.017607757620748853</v>
      </c>
      <c r="E17" s="18"/>
      <c r="F17" s="15" t="s">
        <v>26</v>
      </c>
      <c r="G17" s="16">
        <v>11</v>
      </c>
      <c r="H17" s="16">
        <v>11</v>
      </c>
      <c r="I17" s="17">
        <f>SUM(H17/H46)</f>
        <v>0.0013153174698074853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1600</v>
      </c>
      <c r="C18" s="16">
        <v>1600</v>
      </c>
      <c r="D18" s="17">
        <f>SUM(C18/C46)</f>
        <v>0.03711780262608454</v>
      </c>
      <c r="E18" s="18"/>
      <c r="F18" s="15" t="s">
        <v>20</v>
      </c>
      <c r="G18" s="16">
        <v>258</v>
      </c>
      <c r="H18" s="16">
        <v>258</v>
      </c>
      <c r="I18" s="17">
        <f>SUM(H18/H46)</f>
        <v>0.030850173382757383</v>
      </c>
      <c r="J18" s="18"/>
      <c r="K18" s="15" t="s">
        <v>46</v>
      </c>
      <c r="L18" s="56">
        <v>42</v>
      </c>
      <c r="M18" s="56">
        <v>42</v>
      </c>
      <c r="N18" s="17">
        <f>SUM(M18/M22)</f>
        <v>0.04740406320541761</v>
      </c>
    </row>
    <row r="19" spans="1:14" ht="12.75">
      <c r="A19" s="15" t="s">
        <v>15</v>
      </c>
      <c r="B19" s="16">
        <v>5</v>
      </c>
      <c r="C19" s="16">
        <v>5</v>
      </c>
      <c r="D19" s="17">
        <f>SUM(C19/C46)</f>
        <v>0.00011599313320651418</v>
      </c>
      <c r="E19" s="18"/>
      <c r="F19" s="15" t="s">
        <v>21</v>
      </c>
      <c r="G19" s="16">
        <v>412</v>
      </c>
      <c r="H19" s="16">
        <v>412</v>
      </c>
      <c r="I19" s="17">
        <f>SUM(H19/H46)</f>
        <v>0.04926461796006218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87</v>
      </c>
      <c r="C20" s="16">
        <v>87</v>
      </c>
      <c r="D20" s="17">
        <f>SUM(C20/C46)</f>
        <v>0.0020182805177933467</v>
      </c>
      <c r="E20" s="18"/>
      <c r="F20" s="15" t="s">
        <v>32</v>
      </c>
      <c r="G20" s="16">
        <v>932</v>
      </c>
      <c r="H20" s="16">
        <v>932</v>
      </c>
      <c r="I20" s="17">
        <f>SUM(H20/H46)</f>
        <v>0.11144326198732513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697</v>
      </c>
      <c r="C21" s="16">
        <v>697</v>
      </c>
      <c r="D21" s="17">
        <f>SUM(C21/C46)</f>
        <v>0.016169442768988077</v>
      </c>
      <c r="E21" s="18"/>
      <c r="F21" s="15" t="s">
        <v>34</v>
      </c>
      <c r="G21" s="16">
        <v>276</v>
      </c>
      <c r="H21" s="16">
        <v>276</v>
      </c>
      <c r="I21" s="17">
        <f>SUM(H21/H46)</f>
        <v>0.03300251106062418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408</v>
      </c>
      <c r="C22" s="16">
        <v>408</v>
      </c>
      <c r="D22" s="17">
        <f>SUM(C22/C46)</f>
        <v>0.009465039669651556</v>
      </c>
      <c r="E22" s="18"/>
      <c r="F22" s="21" t="s">
        <v>54</v>
      </c>
      <c r="G22" s="16">
        <v>4</v>
      </c>
      <c r="H22" s="16">
        <v>4</v>
      </c>
      <c r="I22" s="17">
        <f>SUM(H22/H46)</f>
        <v>0.0004782972617481765</v>
      </c>
      <c r="J22" s="18"/>
      <c r="K22" s="39" t="str">
        <f>F46</f>
        <v>Total JANUARY 2006</v>
      </c>
      <c r="L22" s="7">
        <f>SUM(L6:L21)</f>
        <v>886</v>
      </c>
      <c r="M22" s="40">
        <f>SUM(M6:M21)</f>
        <v>886</v>
      </c>
      <c r="N22" s="24"/>
      <c r="P22" s="37"/>
      <c r="Q22" s="37"/>
    </row>
    <row r="23" spans="1:17" ht="12.75">
      <c r="A23" s="15" t="s">
        <v>31</v>
      </c>
      <c r="B23" s="16">
        <v>309</v>
      </c>
      <c r="C23" s="16">
        <v>309</v>
      </c>
      <c r="D23" s="17">
        <f>SUM(C23/C46)</f>
        <v>0.007168375632162576</v>
      </c>
      <c r="E23" s="18"/>
      <c r="F23" s="15" t="s">
        <v>24</v>
      </c>
      <c r="G23" s="16">
        <v>630</v>
      </c>
      <c r="H23" s="16">
        <v>630</v>
      </c>
      <c r="I23" s="17">
        <f>SUM(H23/H46)</f>
        <v>0.0753318187253378</v>
      </c>
      <c r="J23" s="18"/>
      <c r="K23" s="39" t="str">
        <f>F47</f>
        <v>Total JANUARY 2005</v>
      </c>
      <c r="L23" s="42">
        <v>731</v>
      </c>
      <c r="M23" s="42">
        <v>731</v>
      </c>
      <c r="N23" s="24"/>
      <c r="P23" s="42"/>
      <c r="Q23" s="42"/>
    </row>
    <row r="24" spans="1:17" ht="12.75">
      <c r="A24" s="15" t="s">
        <v>26</v>
      </c>
      <c r="B24" s="16">
        <v>871</v>
      </c>
      <c r="C24" s="16">
        <v>871</v>
      </c>
      <c r="D24" s="17">
        <f>SUM(C24/C46)</f>
        <v>0.020206003804574768</v>
      </c>
      <c r="E24" s="18"/>
      <c r="F24" s="21" t="s">
        <v>44</v>
      </c>
      <c r="G24" s="22">
        <v>1</v>
      </c>
      <c r="H24" s="22">
        <v>1</v>
      </c>
      <c r="I24" s="17">
        <f>SUM(H24/H46)</f>
        <v>0.00011957431543704412</v>
      </c>
      <c r="J24" s="18"/>
      <c r="K24" s="39" t="str">
        <f>F48</f>
        <v>2006 change 2005</v>
      </c>
      <c r="L24" s="42">
        <f>SUM(L22-L23)</f>
        <v>155</v>
      </c>
      <c r="M24" s="42">
        <f>SUM(M22-M23)</f>
        <v>155</v>
      </c>
      <c r="N24" s="24"/>
      <c r="P24" s="43"/>
      <c r="Q24" s="43"/>
    </row>
    <row r="25" spans="1:14" ht="12.75">
      <c r="A25" s="15" t="s">
        <v>33</v>
      </c>
      <c r="B25" s="16">
        <v>1536</v>
      </c>
      <c r="C25" s="16">
        <v>1536</v>
      </c>
      <c r="D25" s="17">
        <f>SUM(C25/C46)</f>
        <v>0.035633090521041154</v>
      </c>
      <c r="E25" s="18"/>
      <c r="F25" s="21" t="s">
        <v>61</v>
      </c>
      <c r="G25" s="22">
        <v>1</v>
      </c>
      <c r="H25" s="22">
        <v>1</v>
      </c>
      <c r="I25" s="17">
        <f>SUM(H25/H47)</f>
        <v>0.0001429388221841052</v>
      </c>
      <c r="J25" s="18"/>
      <c r="K25" s="39" t="str">
        <f>F49</f>
        <v>% change 2006 - 2005</v>
      </c>
      <c r="L25" s="43">
        <f>SUM((L22-L23)/L23)</f>
        <v>0.21203830369357046</v>
      </c>
      <c r="M25" s="43">
        <f>SUM((M22-M23)/M23)</f>
        <v>0.21203830369357046</v>
      </c>
      <c r="N25" s="24"/>
    </row>
    <row r="26" spans="1:14" ht="12.75">
      <c r="A26" s="15" t="s">
        <v>45</v>
      </c>
      <c r="B26" s="16">
        <v>25</v>
      </c>
      <c r="C26" s="16">
        <v>25</v>
      </c>
      <c r="D26" s="17">
        <f>SUM(C26/C46)</f>
        <v>0.0005799656660325709</v>
      </c>
      <c r="E26" s="18"/>
      <c r="F26" s="15" t="s">
        <v>36</v>
      </c>
      <c r="G26" s="16">
        <v>10</v>
      </c>
      <c r="H26" s="16">
        <v>10</v>
      </c>
      <c r="I26" s="17">
        <f>SUM(H26/H46)</f>
        <v>0.0011957431543704413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281</v>
      </c>
      <c r="C27" s="16">
        <v>281</v>
      </c>
      <c r="D27" s="17">
        <f>SUM(C27/C46)</f>
        <v>0.0065188140862060965</v>
      </c>
      <c r="E27" s="18"/>
      <c r="F27" s="15" t="s">
        <v>37</v>
      </c>
      <c r="G27" s="16">
        <v>13</v>
      </c>
      <c r="H27" s="16">
        <v>13</v>
      </c>
      <c r="I27" s="17">
        <f>SUM(H27/H46)</f>
        <v>0.0015544661006815735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557</v>
      </c>
      <c r="C28" s="16">
        <v>557</v>
      </c>
      <c r="D28" s="17">
        <f>SUM(C28/C46)</f>
        <v>0.01292163503920568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3805</v>
      </c>
      <c r="C29" s="16">
        <v>3805</v>
      </c>
      <c r="D29" s="17">
        <f>SUM(C29/C46)</f>
        <v>0.08827077437015729</v>
      </c>
      <c r="E29" s="18"/>
      <c r="F29" s="15" t="s">
        <v>38</v>
      </c>
      <c r="G29" s="16">
        <v>1280</v>
      </c>
      <c r="H29" s="16">
        <v>1280</v>
      </c>
      <c r="I29" s="17">
        <f>SUM(H29/H46)</f>
        <v>0.1530551237594165</v>
      </c>
      <c r="J29" s="18"/>
      <c r="L29" s="14"/>
    </row>
    <row r="30" spans="1:14" ht="12.75">
      <c r="A30" s="15" t="s">
        <v>34</v>
      </c>
      <c r="B30" s="25">
        <v>1788</v>
      </c>
      <c r="C30" s="25">
        <v>1788</v>
      </c>
      <c r="D30" s="17">
        <f>SUM(C30/C46)</f>
        <v>0.04147914443464947</v>
      </c>
      <c r="E30" s="18"/>
      <c r="F30" s="15" t="s">
        <v>39</v>
      </c>
      <c r="G30" s="16">
        <v>1120</v>
      </c>
      <c r="H30" s="16">
        <v>1120</v>
      </c>
      <c r="I30" s="17">
        <f>SUM(H30/H46)</f>
        <v>0.1339232332894894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19</v>
      </c>
      <c r="C31" s="16">
        <v>19</v>
      </c>
      <c r="D31" s="17">
        <f>SUM(C31/C46)</f>
        <v>0.00044077390618475385</v>
      </c>
      <c r="E31" s="18"/>
      <c r="F31" s="15" t="s">
        <v>29</v>
      </c>
      <c r="G31" s="16">
        <v>123</v>
      </c>
      <c r="H31" s="16">
        <v>123</v>
      </c>
      <c r="I31" s="17">
        <f>SUM(H31/H46)</f>
        <v>0.014707640798756427</v>
      </c>
      <c r="K31" s="11" t="s">
        <v>3</v>
      </c>
      <c r="L31" s="12" t="str">
        <f>B5</f>
        <v>01/01 - 31/01</v>
      </c>
      <c r="M31" s="12" t="str">
        <f>C5</f>
        <v>01/01 - 31/01</v>
      </c>
      <c r="N31" s="13" t="s">
        <v>4</v>
      </c>
    </row>
    <row r="32" spans="1:14" ht="12.75">
      <c r="A32" s="15" t="s">
        <v>24</v>
      </c>
      <c r="B32" s="16">
        <v>2756</v>
      </c>
      <c r="C32" s="16">
        <v>2756</v>
      </c>
      <c r="D32" s="17">
        <f>SUM(C32/C46)</f>
        <v>0.06393541502343061</v>
      </c>
      <c r="E32" s="18"/>
      <c r="F32" s="15"/>
      <c r="G32" s="16"/>
      <c r="H32" s="16"/>
      <c r="I32" s="17"/>
      <c r="K32" s="15" t="s">
        <v>66</v>
      </c>
      <c r="L32" s="19">
        <v>1</v>
      </c>
      <c r="M32" s="19">
        <v>1</v>
      </c>
      <c r="N32" s="17">
        <f>SUM(M32/M46)</f>
        <v>0.03333333333333333</v>
      </c>
    </row>
    <row r="33" spans="1:14" ht="12.75">
      <c r="A33" s="15" t="s">
        <v>41</v>
      </c>
      <c r="B33" s="16">
        <v>261</v>
      </c>
      <c r="C33" s="16">
        <v>261</v>
      </c>
      <c r="D33" s="17">
        <f>SUM(C33/C46)</f>
        <v>0.00605484155338004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670</v>
      </c>
      <c r="C34" s="16">
        <v>670</v>
      </c>
      <c r="D34" s="17">
        <f>SUM(C34/C46)</f>
        <v>0.0155430798496729</v>
      </c>
      <c r="E34" s="18"/>
      <c r="F34" s="26"/>
      <c r="G34" s="27"/>
      <c r="H34" s="27"/>
      <c r="I34" s="28"/>
      <c r="J34" s="18"/>
      <c r="K34" s="15" t="s">
        <v>19</v>
      </c>
      <c r="L34" s="19">
        <v>3</v>
      </c>
      <c r="M34" s="19">
        <v>3</v>
      </c>
      <c r="N34" s="17">
        <f>SUM(M34/M46)</f>
        <v>0.1</v>
      </c>
    </row>
    <row r="35" spans="1:14" ht="12.75">
      <c r="A35" s="15" t="s">
        <v>42</v>
      </c>
      <c r="B35" s="16">
        <v>1262</v>
      </c>
      <c r="C35" s="16">
        <v>1262</v>
      </c>
      <c r="D35" s="17">
        <f>SUM(C35/C46)</f>
        <v>0.02927666682132418</v>
      </c>
      <c r="E35" s="18"/>
      <c r="F35" s="26"/>
      <c r="G35" s="16"/>
      <c r="H35" s="16"/>
      <c r="I35" s="17"/>
      <c r="K35" s="15" t="s">
        <v>33</v>
      </c>
      <c r="L35" s="19">
        <v>9</v>
      </c>
      <c r="M35" s="19">
        <v>9</v>
      </c>
      <c r="N35" s="17">
        <f>SUM(M35/M46)</f>
        <v>0.3</v>
      </c>
    </row>
    <row r="36" spans="1:14" ht="12.75">
      <c r="A36" s="15" t="s">
        <v>48</v>
      </c>
      <c r="B36" s="16">
        <v>9</v>
      </c>
      <c r="C36" s="16">
        <v>9</v>
      </c>
      <c r="D36" s="17">
        <f>SUM(C36/C46)</f>
        <v>0.00020878763977172552</v>
      </c>
      <c r="E36" s="18"/>
      <c r="F36" s="26"/>
      <c r="G36" s="27"/>
      <c r="H36" s="27"/>
      <c r="I36" s="28"/>
      <c r="K36" s="15" t="s">
        <v>25</v>
      </c>
      <c r="L36" s="19">
        <v>1</v>
      </c>
      <c r="M36" s="19">
        <v>1</v>
      </c>
      <c r="N36" s="17">
        <f>SUM(M36/M46)</f>
        <v>0.03333333333333333</v>
      </c>
    </row>
    <row r="37" spans="1:14" ht="12.75">
      <c r="A37" s="15" t="s">
        <v>43</v>
      </c>
      <c r="B37" s="16">
        <v>150</v>
      </c>
      <c r="C37" s="16">
        <v>150</v>
      </c>
      <c r="D37" s="17">
        <f>SUM(C37/C46)</f>
        <v>0.0034797939961954253</v>
      </c>
      <c r="E37" s="18"/>
      <c r="F37" s="26"/>
      <c r="G37" s="27"/>
      <c r="H37" s="27"/>
      <c r="I37" s="28"/>
      <c r="K37" s="15" t="s">
        <v>60</v>
      </c>
      <c r="L37" s="19">
        <v>4</v>
      </c>
      <c r="M37" s="19">
        <v>4</v>
      </c>
      <c r="N37" s="17">
        <f>SUM(M37/M46)</f>
        <v>0.13333333333333333</v>
      </c>
    </row>
    <row r="38" spans="1:14" ht="12.75">
      <c r="A38" s="15" t="s">
        <v>37</v>
      </c>
      <c r="B38" s="16">
        <v>1135</v>
      </c>
      <c r="C38" s="16">
        <v>1135</v>
      </c>
      <c r="D38" s="17">
        <f>SUM(C38/C46)</f>
        <v>0.026330441237878716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1</v>
      </c>
      <c r="C39" s="16">
        <v>1</v>
      </c>
      <c r="D39" s="17">
        <f>SUM(C39/C46)</f>
        <v>2.3198626641302833E-05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5524</v>
      </c>
      <c r="C40" s="16">
        <v>5524</v>
      </c>
      <c r="D40" s="17">
        <f>SUM(C40/C46)</f>
        <v>0.12814921356655687</v>
      </c>
      <c r="E40" s="18"/>
      <c r="F40" s="15"/>
      <c r="G40" s="16"/>
      <c r="H40" s="16"/>
      <c r="I40" s="30"/>
      <c r="J40" s="37"/>
      <c r="K40" s="15" t="s">
        <v>46</v>
      </c>
      <c r="L40" s="19">
        <v>12</v>
      </c>
      <c r="M40" s="19">
        <v>12</v>
      </c>
      <c r="N40" s="17">
        <f>SUM(M40/M46)</f>
        <v>0.4</v>
      </c>
    </row>
    <row r="41" spans="1:14" ht="12.75">
      <c r="A41" s="15" t="s">
        <v>39</v>
      </c>
      <c r="B41" s="16">
        <v>4147</v>
      </c>
      <c r="C41" s="16">
        <v>4147</v>
      </c>
      <c r="D41" s="17">
        <f>SUM(C41/C46)</f>
        <v>0.09620470468148286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628</v>
      </c>
      <c r="C42" s="16">
        <v>628</v>
      </c>
      <c r="D42" s="17">
        <f>SUM(C42/C46)</f>
        <v>0.01456873753073818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228</v>
      </c>
      <c r="C43" s="16">
        <v>228</v>
      </c>
      <c r="D43" s="17">
        <f>SUM(C43/C46)</f>
        <v>0.005289286874217047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62</v>
      </c>
      <c r="B46" s="40">
        <f>SUM(B6:B43)</f>
        <v>43106</v>
      </c>
      <c r="C46" s="40">
        <f>SUM(C6:C43)</f>
        <v>43106</v>
      </c>
      <c r="D46" s="41"/>
      <c r="E46" s="7"/>
      <c r="F46" s="39" t="str">
        <f>A46</f>
        <v>Total JANUARY 2006</v>
      </c>
      <c r="G46" s="40">
        <f>SUM(G6:G45)</f>
        <v>8363</v>
      </c>
      <c r="H46" s="40">
        <f>SUM(H6:H45)</f>
        <v>8363</v>
      </c>
      <c r="I46" s="30"/>
      <c r="J46" s="45"/>
      <c r="K46" s="39" t="str">
        <f>A46</f>
        <v>Total JANUARY 2006</v>
      </c>
      <c r="L46" s="7">
        <f>SUM(L32:L40)</f>
        <v>30</v>
      </c>
      <c r="M46" s="7">
        <f>SUM(M32:M40)</f>
        <v>30</v>
      </c>
      <c r="N46" s="24"/>
    </row>
    <row r="47" spans="1:14" ht="12.75">
      <c r="A47" s="39" t="s">
        <v>55</v>
      </c>
      <c r="B47" s="42">
        <v>38329</v>
      </c>
      <c r="C47" s="42">
        <v>38329</v>
      </c>
      <c r="D47" s="41"/>
      <c r="E47" s="7"/>
      <c r="F47" s="39" t="str">
        <f>A47</f>
        <v>Total JANUARY 2005</v>
      </c>
      <c r="G47" s="42">
        <v>6996</v>
      </c>
      <c r="H47" s="42">
        <v>6996</v>
      </c>
      <c r="I47" s="41"/>
      <c r="J47" s="45"/>
      <c r="K47" s="39" t="str">
        <f>A47</f>
        <v>Total JANUARY 2005</v>
      </c>
      <c r="L47" s="42">
        <v>55</v>
      </c>
      <c r="M47" s="42">
        <v>55</v>
      </c>
      <c r="N47" s="24"/>
    </row>
    <row r="48" spans="1:14" ht="12.75">
      <c r="A48" s="39" t="s">
        <v>63</v>
      </c>
      <c r="B48" s="42">
        <f>SUM(B46-B47)</f>
        <v>4777</v>
      </c>
      <c r="C48" s="42">
        <f>SUM(C46-C47)</f>
        <v>4777</v>
      </c>
      <c r="D48" s="41"/>
      <c r="E48" s="45"/>
      <c r="F48" s="39" t="str">
        <f>A48</f>
        <v>2006 change 2005</v>
      </c>
      <c r="G48" s="42">
        <f>SUM(G46-G47)</f>
        <v>1367</v>
      </c>
      <c r="H48" s="42">
        <f>SUM(H46-H47)</f>
        <v>1367</v>
      </c>
      <c r="I48" s="44"/>
      <c r="J48" s="45"/>
      <c r="K48" s="39" t="str">
        <f>A48</f>
        <v>2006 change 2005</v>
      </c>
      <c r="L48" s="42">
        <f>SUM(L46-L47)</f>
        <v>-25</v>
      </c>
      <c r="M48" s="42">
        <f>SUM(M46-M47)</f>
        <v>-25</v>
      </c>
      <c r="N48" s="24"/>
    </row>
    <row r="49" spans="1:14" ht="12.75">
      <c r="A49" s="39" t="s">
        <v>64</v>
      </c>
      <c r="B49" s="43">
        <f>SUM((B46-B47)/B47)</f>
        <v>0.1246314800803569</v>
      </c>
      <c r="C49" s="43">
        <f>SUM((C46-C47)/C47)</f>
        <v>0.1246314800803569</v>
      </c>
      <c r="D49" s="44"/>
      <c r="E49" s="45"/>
      <c r="F49" s="39" t="str">
        <f>A49</f>
        <v>% change 2006 - 2005</v>
      </c>
      <c r="G49" s="43">
        <f>SUM((G46-G47)/G47)</f>
        <v>0.1953973699256718</v>
      </c>
      <c r="H49" s="43">
        <f>SUM((H46-H47)/H47)</f>
        <v>0.1953973699256718</v>
      </c>
      <c r="I49" s="44"/>
      <c r="J49"/>
      <c r="K49" s="39" t="str">
        <f>A49</f>
        <v>% change 2006 - 2005</v>
      </c>
      <c r="L49" s="43">
        <f>SUM((L46-L47)/L47)</f>
        <v>-0.45454545454545453</v>
      </c>
      <c r="M49" s="43">
        <f>SUM((M46-M47)/M47)</f>
        <v>-0.45454545454545453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65" zoomScaleNormal="65" zoomScaleSheetLayoutView="65" workbookViewId="0" topLeftCell="A1">
      <selection activeCell="B41" sqref="B4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50</v>
      </c>
      <c r="C5" s="12" t="s">
        <v>50</v>
      </c>
      <c r="D5" s="13" t="s">
        <v>4</v>
      </c>
      <c r="E5" s="7"/>
      <c r="F5" s="11" t="s">
        <v>3</v>
      </c>
      <c r="G5" s="12" t="str">
        <f>B5</f>
        <v>01/01 - 31/01</v>
      </c>
      <c r="H5" s="12" t="str">
        <f>C5</f>
        <v>01/01 - 31/01</v>
      </c>
      <c r="I5" s="13" t="s">
        <v>4</v>
      </c>
      <c r="J5" s="7"/>
      <c r="K5" s="11" t="s">
        <v>3</v>
      </c>
      <c r="L5" s="12" t="str">
        <f>B5</f>
        <v>01/01 - 31/01</v>
      </c>
      <c r="M5" s="12" t="str">
        <f>C5</f>
        <v>01/01 - 31/01</v>
      </c>
      <c r="N5" s="13" t="s">
        <v>4</v>
      </c>
    </row>
    <row r="6" spans="1:14" ht="12.75">
      <c r="A6" s="15" t="s">
        <v>5</v>
      </c>
      <c r="B6">
        <v>53</v>
      </c>
      <c r="C6">
        <v>53</v>
      </c>
      <c r="D6" s="17">
        <f>SUM(C6/C48)</f>
        <v>0.003327264737271643</v>
      </c>
      <c r="E6" s="18"/>
      <c r="F6" s="15" t="s">
        <v>56</v>
      </c>
      <c r="G6" s="64">
        <v>0</v>
      </c>
      <c r="H6" s="64">
        <v>0</v>
      </c>
      <c r="I6" s="17">
        <f>SUM(H6/H47)</f>
        <v>0</v>
      </c>
      <c r="J6" s="18"/>
      <c r="K6" s="15" t="s">
        <v>118</v>
      </c>
      <c r="L6" s="65">
        <v>2</v>
      </c>
      <c r="M6" s="65">
        <v>2</v>
      </c>
      <c r="N6" s="17">
        <f>M6/M23</f>
        <v>0.00749063670411985</v>
      </c>
    </row>
    <row r="7" spans="1:14" ht="12.75">
      <c r="A7" s="15" t="s">
        <v>8</v>
      </c>
      <c r="B7">
        <v>597</v>
      </c>
      <c r="C7">
        <v>597</v>
      </c>
      <c r="D7" s="17">
        <f>SUM(C7/C48)</f>
        <v>0.037478812229267376</v>
      </c>
      <c r="E7" s="18"/>
      <c r="F7" s="15" t="s">
        <v>6</v>
      </c>
      <c r="G7" s="64">
        <v>3</v>
      </c>
      <c r="H7" s="64">
        <v>3</v>
      </c>
      <c r="I7" s="17">
        <f>SUM(H7/H47)</f>
        <v>0.0018170805572380376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397</v>
      </c>
      <c r="C8">
        <v>397</v>
      </c>
      <c r="D8" s="17">
        <f>SUM(C8/C48)</f>
        <v>0.024923096239563063</v>
      </c>
      <c r="E8" s="18"/>
      <c r="F8" s="15" t="s">
        <v>9</v>
      </c>
      <c r="G8" s="64">
        <v>92</v>
      </c>
      <c r="H8" s="64">
        <v>92</v>
      </c>
      <c r="I8" s="17">
        <f>SUM(H8/H47)</f>
        <v>0.05572380375529982</v>
      </c>
      <c r="J8" s="18"/>
      <c r="K8" s="15" t="s">
        <v>10</v>
      </c>
      <c r="L8">
        <v>26</v>
      </c>
      <c r="M8">
        <v>26</v>
      </c>
      <c r="N8" s="17">
        <f>SUM(M8/M23)</f>
        <v>0.09737827715355805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82</v>
      </c>
      <c r="H9" s="64">
        <v>82</v>
      </c>
      <c r="I9" s="17">
        <f>SUM(H9/H47)</f>
        <v>0.04966686856450636</v>
      </c>
      <c r="J9" s="18"/>
      <c r="K9" s="15" t="s">
        <v>13</v>
      </c>
      <c r="L9">
        <v>8</v>
      </c>
      <c r="M9">
        <v>8</v>
      </c>
      <c r="N9" s="17">
        <f>SUM(M9/M23)</f>
        <v>0.0299625468164794</v>
      </c>
    </row>
    <row r="10" spans="1:14" ht="12.75">
      <c r="A10" s="15" t="s">
        <v>56</v>
      </c>
      <c r="B10">
        <v>54</v>
      </c>
      <c r="C10">
        <v>54</v>
      </c>
      <c r="D10" s="17">
        <f>SUM(C10/C48)</f>
        <v>0.0033900433172201643</v>
      </c>
      <c r="E10" s="18"/>
      <c r="F10" s="15" t="s">
        <v>16</v>
      </c>
      <c r="G10" s="64">
        <v>364</v>
      </c>
      <c r="H10" s="64">
        <v>364</v>
      </c>
      <c r="I10" s="17">
        <f>SUM(H10/H47)</f>
        <v>0.2204724409448819</v>
      </c>
      <c r="J10" s="18"/>
      <c r="K10" s="15" t="s">
        <v>15</v>
      </c>
      <c r="L10">
        <v>2</v>
      </c>
      <c r="M10">
        <v>2</v>
      </c>
      <c r="N10" s="17">
        <f>SUM(M10/M23)</f>
        <v>0.00749063670411985</v>
      </c>
    </row>
    <row r="11" spans="1:14" ht="12.75">
      <c r="A11" s="15" t="s">
        <v>47</v>
      </c>
      <c r="B11">
        <v>8</v>
      </c>
      <c r="C11">
        <v>8</v>
      </c>
      <c r="D11" s="17">
        <f>SUM(C11/C48)</f>
        <v>0.0005022286395881725</v>
      </c>
      <c r="E11" s="18"/>
      <c r="F11" s="15" t="s">
        <v>59</v>
      </c>
      <c r="G11" s="64">
        <v>63</v>
      </c>
      <c r="H11" s="64">
        <v>63</v>
      </c>
      <c r="I11" s="17">
        <f>SUM(H11/H47)</f>
        <v>0.03815869170199879</v>
      </c>
      <c r="J11" s="18"/>
      <c r="K11" s="15" t="s">
        <v>17</v>
      </c>
      <c r="L11">
        <v>8</v>
      </c>
      <c r="M11">
        <v>8</v>
      </c>
      <c r="N11" s="17">
        <f>SUM(M11/M23)</f>
        <v>0.0299625468164794</v>
      </c>
    </row>
    <row r="12" spans="1:14" ht="12.75">
      <c r="A12" s="15" t="s">
        <v>9</v>
      </c>
      <c r="B12">
        <v>297</v>
      </c>
      <c r="C12">
        <v>297</v>
      </c>
      <c r="D12" s="17">
        <f>SUM(C12/C48)</f>
        <v>0.018645238244710906</v>
      </c>
      <c r="E12" s="18"/>
      <c r="F12" s="15" t="s">
        <v>18</v>
      </c>
      <c r="G12" s="64">
        <v>46</v>
      </c>
      <c r="H12" s="64">
        <v>46</v>
      </c>
      <c r="I12" s="17">
        <f>SUM(H12/H47)</f>
        <v>0.02786190187764991</v>
      </c>
      <c r="J12" s="18"/>
      <c r="K12" s="15" t="s">
        <v>19</v>
      </c>
      <c r="L12">
        <v>26</v>
      </c>
      <c r="M12">
        <v>26</v>
      </c>
      <c r="N12" s="17">
        <f>SUM(M12/M23)</f>
        <v>0.09737827715355805</v>
      </c>
    </row>
    <row r="13" spans="1:14" ht="13.5" customHeight="1">
      <c r="A13" s="15" t="s">
        <v>12</v>
      </c>
      <c r="B13">
        <v>18</v>
      </c>
      <c r="C13">
        <v>18</v>
      </c>
      <c r="D13" s="17">
        <f>SUM(C13/C48)</f>
        <v>0.0011300144390733883</v>
      </c>
      <c r="E13" s="18"/>
      <c r="F13" s="15" t="s">
        <v>15</v>
      </c>
      <c r="G13" s="64">
        <v>24</v>
      </c>
      <c r="H13" s="64">
        <v>24</v>
      </c>
      <c r="I13" s="17">
        <f>SUM(H13/H47)</f>
        <v>0.014536644457904301</v>
      </c>
      <c r="J13" s="18"/>
      <c r="K13" s="15" t="s">
        <v>20</v>
      </c>
      <c r="L13">
        <v>62</v>
      </c>
      <c r="M13">
        <v>62</v>
      </c>
      <c r="N13" s="17">
        <f>SUM(M13/M23)</f>
        <v>0.23220973782771537</v>
      </c>
    </row>
    <row r="14" spans="1:14" ht="12.75">
      <c r="A14" s="15" t="s">
        <v>103</v>
      </c>
      <c r="B14">
        <v>6</v>
      </c>
      <c r="C14">
        <v>6</v>
      </c>
      <c r="D14" s="17">
        <f>SUM(C14/C48)</f>
        <v>0.0003766714796911294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8</v>
      </c>
      <c r="M14">
        <v>8</v>
      </c>
      <c r="N14" s="17">
        <f>SUM(M14/M23)</f>
        <v>0.0299625468164794</v>
      </c>
    </row>
    <row r="15" spans="1:14" ht="12.75">
      <c r="A15" s="15" t="s">
        <v>14</v>
      </c>
      <c r="B15">
        <v>329</v>
      </c>
      <c r="C15">
        <v>329</v>
      </c>
      <c r="D15" s="17">
        <f>SUM(C15/C48)</f>
        <v>0.020654152803063593</v>
      </c>
      <c r="E15" s="18"/>
      <c r="F15" s="21" t="s">
        <v>23</v>
      </c>
      <c r="G15" s="64">
        <v>23</v>
      </c>
      <c r="H15" s="64">
        <v>23</v>
      </c>
      <c r="I15" s="17">
        <f>SUM(H15/H47)</f>
        <v>0.013930950938824955</v>
      </c>
      <c r="J15" s="18"/>
      <c r="K15" s="15" t="s">
        <v>24</v>
      </c>
      <c r="L15">
        <v>6</v>
      </c>
      <c r="M15">
        <v>6</v>
      </c>
      <c r="N15" s="17">
        <f>SUM(M15/M23)</f>
        <v>0.02247191011235955</v>
      </c>
    </row>
    <row r="16" spans="1:14" ht="12.75">
      <c r="A16" s="15" t="s">
        <v>16</v>
      </c>
      <c r="B16">
        <v>2853</v>
      </c>
      <c r="C16">
        <v>2853</v>
      </c>
      <c r="D16" s="17">
        <f>SUM(C16/C48)</f>
        <v>0.17910728859313202</v>
      </c>
      <c r="E16" s="18"/>
      <c r="F16" s="21" t="s">
        <v>30</v>
      </c>
      <c r="G16" s="64">
        <v>34</v>
      </c>
      <c r="H16" s="64">
        <v>34</v>
      </c>
      <c r="I16" s="17">
        <f>SUM(H16/H47)</f>
        <v>0.02059357964869776</v>
      </c>
      <c r="J16" s="18"/>
      <c r="K16" s="15" t="s">
        <v>25</v>
      </c>
      <c r="L16">
        <v>33</v>
      </c>
      <c r="M16">
        <v>33</v>
      </c>
      <c r="N16" s="17">
        <f>SUM(M16/M23)</f>
        <v>0.12359550561797752</v>
      </c>
    </row>
    <row r="17" spans="1:14" ht="12.75">
      <c r="A17" s="15" t="s">
        <v>59</v>
      </c>
      <c r="B17">
        <v>1158</v>
      </c>
      <c r="C17">
        <v>1158</v>
      </c>
      <c r="D17" s="17">
        <f>SUM(C17/C48)</f>
        <v>0.07269759558038798</v>
      </c>
      <c r="E17" s="18"/>
      <c r="F17" s="21" t="s">
        <v>110</v>
      </c>
      <c r="G17" s="64">
        <v>0</v>
      </c>
      <c r="H17" s="64">
        <v>0</v>
      </c>
      <c r="I17" s="17">
        <f>SUM(H17/H47)</f>
        <v>0</v>
      </c>
      <c r="J17" s="18"/>
      <c r="K17" s="15" t="s">
        <v>27</v>
      </c>
      <c r="L17">
        <v>45</v>
      </c>
      <c r="M17">
        <v>45</v>
      </c>
      <c r="N17" s="17">
        <f>SUM(M17/M23)</f>
        <v>0.16853932584269662</v>
      </c>
    </row>
    <row r="18" spans="1:14" ht="12.75">
      <c r="A18" s="15" t="s">
        <v>22</v>
      </c>
      <c r="B18">
        <v>383</v>
      </c>
      <c r="C18">
        <v>383</v>
      </c>
      <c r="D18" s="17">
        <f>SUM(C18/C48)</f>
        <v>0.02404419612028376</v>
      </c>
      <c r="E18" s="18"/>
      <c r="F18" s="15" t="s">
        <v>26</v>
      </c>
      <c r="G18" s="64">
        <v>4</v>
      </c>
      <c r="H18" s="64">
        <v>4</v>
      </c>
      <c r="I18" s="17">
        <f>SUM(H18/H47)</f>
        <v>0.0024227740763173833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434</v>
      </c>
      <c r="C19">
        <v>434</v>
      </c>
      <c r="D19" s="17">
        <f>SUM(C19/C48)</f>
        <v>0.02724590369765836</v>
      </c>
      <c r="E19" s="18"/>
      <c r="F19" s="15" t="s">
        <v>20</v>
      </c>
      <c r="G19" s="64">
        <v>128</v>
      </c>
      <c r="H19" s="64">
        <v>128</v>
      </c>
      <c r="I19" s="17">
        <f>SUM(H19/H47)</f>
        <v>0.07752877044215627</v>
      </c>
      <c r="J19" s="18"/>
      <c r="K19" s="15" t="s">
        <v>46</v>
      </c>
      <c r="L19">
        <v>41</v>
      </c>
      <c r="M19">
        <v>41</v>
      </c>
      <c r="N19" s="17">
        <f>SUM(M19/M23)</f>
        <v>0.15355805243445692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29</v>
      </c>
      <c r="H20" s="64">
        <v>29</v>
      </c>
      <c r="I20" s="17">
        <f>SUM(H20/H47)</f>
        <v>0.01756511205330103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30</v>
      </c>
      <c r="C21">
        <v>30</v>
      </c>
      <c r="D21" s="17">
        <f>SUM(C21/C48)</f>
        <v>0.001883357398455647</v>
      </c>
      <c r="E21" s="18"/>
      <c r="F21" s="15" t="s">
        <v>32</v>
      </c>
      <c r="G21" s="64">
        <v>120</v>
      </c>
      <c r="H21" s="64">
        <v>120</v>
      </c>
      <c r="I21" s="17">
        <f>SUM(H21/H47)</f>
        <v>0.0726832222895215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3</v>
      </c>
      <c r="C22">
        <v>3</v>
      </c>
      <c r="D22" s="17">
        <f>SUM(C22/C48)</f>
        <v>0.0001883357398455647</v>
      </c>
      <c r="E22" s="18"/>
      <c r="F22" s="15" t="s">
        <v>34</v>
      </c>
      <c r="G22" s="64">
        <v>104</v>
      </c>
      <c r="H22" s="64">
        <v>104</v>
      </c>
      <c r="I22" s="17">
        <f>SUM(H22/H47)</f>
        <v>0.06299212598425197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413</v>
      </c>
      <c r="C23">
        <v>413</v>
      </c>
      <c r="D23" s="17">
        <f>SUM(C23/C48)</f>
        <v>0.025927553518739405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JANUARY 2009</v>
      </c>
      <c r="L23" s="7">
        <f>SUM(L6:L22)</f>
        <v>267</v>
      </c>
      <c r="M23" s="40">
        <f>SUM(M6:M22)</f>
        <v>267</v>
      </c>
      <c r="N23" s="24"/>
      <c r="P23" s="42"/>
      <c r="Q23" s="42"/>
    </row>
    <row r="24" spans="1:17" ht="12.75">
      <c r="A24" s="15" t="s">
        <v>30</v>
      </c>
      <c r="B24">
        <v>26</v>
      </c>
      <c r="C24">
        <v>26</v>
      </c>
      <c r="D24" s="17">
        <f>SUM(C24/C48)</f>
        <v>0.0016322430786615606</v>
      </c>
      <c r="E24" s="18"/>
      <c r="F24" s="15" t="s">
        <v>24</v>
      </c>
      <c r="G24" s="64">
        <v>69</v>
      </c>
      <c r="H24" s="64">
        <v>69</v>
      </c>
      <c r="I24" s="17">
        <f>SUM(H24/H47)</f>
        <v>0.041792852816474865</v>
      </c>
      <c r="J24" s="18"/>
      <c r="K24" s="39" t="str">
        <f>F48</f>
        <v>Total JANUARY 2008</v>
      </c>
      <c r="L24" s="7">
        <v>819</v>
      </c>
      <c r="M24" s="40">
        <v>819</v>
      </c>
      <c r="N24" s="24"/>
      <c r="P24" s="43"/>
      <c r="Q24" s="43"/>
    </row>
    <row r="25" spans="1:14" ht="12.75">
      <c r="A25" s="15" t="s">
        <v>31</v>
      </c>
      <c r="B25">
        <v>68</v>
      </c>
      <c r="C25">
        <v>68</v>
      </c>
      <c r="D25" s="17">
        <f>SUM(C25/C48)</f>
        <v>0.004268943436499467</v>
      </c>
      <c r="E25" s="18"/>
      <c r="F25" s="15" t="s">
        <v>36</v>
      </c>
      <c r="G25" s="64">
        <v>7</v>
      </c>
      <c r="H25" s="64">
        <v>7</v>
      </c>
      <c r="I25" s="17">
        <f>SUM(H25/H47)</f>
        <v>0.004239854633555421</v>
      </c>
      <c r="J25" s="18"/>
      <c r="K25" s="39" t="str">
        <f>F49</f>
        <v>2009 change 2008</v>
      </c>
      <c r="L25" s="42">
        <f>SUM(L23-L24)</f>
        <v>-552</v>
      </c>
      <c r="M25" s="42">
        <f>SUM(M23-M24)</f>
        <v>-552</v>
      </c>
      <c r="N25" s="24"/>
    </row>
    <row r="26" spans="1:14" ht="12.75">
      <c r="A26" s="15" t="s">
        <v>26</v>
      </c>
      <c r="B26">
        <v>504</v>
      </c>
      <c r="C26">
        <v>504</v>
      </c>
      <c r="D26" s="17">
        <f>SUM(C26/C48)</f>
        <v>0.03164040429405487</v>
      </c>
      <c r="E26" s="18"/>
      <c r="F26" s="15" t="s">
        <v>37</v>
      </c>
      <c r="G26" s="64">
        <v>0</v>
      </c>
      <c r="H26" s="64">
        <v>0</v>
      </c>
      <c r="I26" s="17">
        <f>SUM(H26/H47)</f>
        <v>0</v>
      </c>
      <c r="J26" s="18"/>
      <c r="K26" s="39" t="str">
        <f>F50</f>
        <v>% change 2009 - 2008</v>
      </c>
      <c r="L26" s="43">
        <f>SUM((L23-L24)/L24)</f>
        <v>-0.673992673992674</v>
      </c>
      <c r="M26" s="43">
        <f>SUM((M23-M24)/M24)</f>
        <v>-0.673992673992674</v>
      </c>
      <c r="N26" s="24"/>
    </row>
    <row r="27" spans="1:14" ht="12.75">
      <c r="A27" s="15" t="s">
        <v>33</v>
      </c>
      <c r="B27">
        <v>309</v>
      </c>
      <c r="C27">
        <v>309</v>
      </c>
      <c r="D27" s="17">
        <f>SUM(C27/C48)</f>
        <v>0.019398581204093164</v>
      </c>
      <c r="E27" s="18"/>
      <c r="F27" s="15" t="s">
        <v>38</v>
      </c>
      <c r="G27" s="64">
        <v>115</v>
      </c>
      <c r="H27" s="64">
        <v>115</v>
      </c>
      <c r="I27" s="17">
        <f>SUM(H27/H47)</f>
        <v>0.06965475469412477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0</v>
      </c>
      <c r="D28" s="17">
        <f>SUM(C28/C48)</f>
        <v>0</v>
      </c>
      <c r="E28" s="18"/>
      <c r="F28" s="15" t="s">
        <v>39</v>
      </c>
      <c r="G28" s="64">
        <v>236</v>
      </c>
      <c r="H28" s="64">
        <v>236</v>
      </c>
      <c r="I28" s="17">
        <f>SUM(H28/H47)</f>
        <v>0.14294367050272563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57</v>
      </c>
      <c r="C29">
        <v>57</v>
      </c>
      <c r="D29" s="17">
        <f>SUM(C29/C48)</f>
        <v>0.0035783790570657293</v>
      </c>
      <c r="E29" s="18"/>
      <c r="F29" s="15" t="s">
        <v>29</v>
      </c>
      <c r="G29" s="64">
        <v>108</v>
      </c>
      <c r="H29" s="64">
        <v>108</v>
      </c>
      <c r="I29" s="17">
        <f>SUM(H29/H47)</f>
        <v>0.06541490006056935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145</v>
      </c>
      <c r="C30">
        <v>145</v>
      </c>
      <c r="D30" s="17">
        <f>SUM(C30/C48)</f>
        <v>0.009102894092535627</v>
      </c>
      <c r="E30" s="18"/>
      <c r="F30" s="15"/>
      <c r="I30" s="17"/>
      <c r="L30" s="14"/>
    </row>
    <row r="31" spans="1:14" ht="12.75">
      <c r="A31" s="15" t="s">
        <v>32</v>
      </c>
      <c r="B31">
        <v>1479</v>
      </c>
      <c r="C31">
        <v>1479</v>
      </c>
      <c r="D31" s="17">
        <f>SUM(C31/C48)</f>
        <v>0.09284951974386339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4</v>
      </c>
      <c r="C32">
        <v>4</v>
      </c>
      <c r="D32" s="17">
        <f>SUM(C32/C48)</f>
        <v>0.00025111431979408627</v>
      </c>
      <c r="E32" s="18"/>
      <c r="F32" s="26"/>
      <c r="G32" s="27"/>
      <c r="H32" s="27"/>
      <c r="I32" s="28"/>
      <c r="K32" s="11" t="s">
        <v>3</v>
      </c>
      <c r="L32" s="12" t="str">
        <f>B5</f>
        <v>01/01 - 31/01</v>
      </c>
      <c r="M32" s="12" t="str">
        <f>C5</f>
        <v>01/01 - 31/01</v>
      </c>
      <c r="N32" s="13" t="s">
        <v>4</v>
      </c>
    </row>
    <row r="33" spans="1:14" ht="12.75">
      <c r="A33" s="15" t="s">
        <v>34</v>
      </c>
      <c r="B33">
        <v>495</v>
      </c>
      <c r="C33">
        <v>495</v>
      </c>
      <c r="D33" s="17">
        <f>SUM(C33/C48)</f>
        <v>0.031075397074518174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2</v>
      </c>
      <c r="C34">
        <v>2</v>
      </c>
      <c r="D34" s="17">
        <f>SUM(C34/C48)</f>
        <v>0.00012555715989704313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734</v>
      </c>
      <c r="C35">
        <v>734</v>
      </c>
      <c r="D35" s="17">
        <f>SUM(C35/C48)</f>
        <v>0.04607947768221483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19</v>
      </c>
      <c r="C36">
        <v>19</v>
      </c>
      <c r="D36" s="17">
        <f>SUM(C36/C48)</f>
        <v>0.0011927930190219096</v>
      </c>
      <c r="E36" s="18"/>
      <c r="F36" s="26"/>
      <c r="G36" s="27"/>
      <c r="H36" s="27"/>
      <c r="I36" s="28"/>
      <c r="K36" s="15" t="s">
        <v>33</v>
      </c>
      <c r="L36">
        <v>21</v>
      </c>
      <c r="M36">
        <v>21</v>
      </c>
      <c r="N36" s="17">
        <f>SUM(M36/M49)</f>
        <v>0.22105263157894736</v>
      </c>
    </row>
    <row r="37" spans="1:14" ht="12.75">
      <c r="A37" s="15" t="s">
        <v>36</v>
      </c>
      <c r="B37">
        <v>179</v>
      </c>
      <c r="C37">
        <v>179</v>
      </c>
      <c r="D37" s="17">
        <f>SUM(C37/C48)</f>
        <v>0.01123736581078536</v>
      </c>
      <c r="E37" s="18"/>
      <c r="F37" s="26"/>
      <c r="G37" s="27"/>
      <c r="H37" s="27"/>
      <c r="I37" s="28"/>
      <c r="K37" s="15" t="s">
        <v>25</v>
      </c>
      <c r="L37">
        <v>26</v>
      </c>
      <c r="M37">
        <v>26</v>
      </c>
      <c r="N37" s="17">
        <f>SUM(M37/M49)</f>
        <v>0.2736842105263158</v>
      </c>
    </row>
    <row r="38" spans="1:14" ht="12.75">
      <c r="A38" s="15" t="s">
        <v>42</v>
      </c>
      <c r="B38">
        <v>618</v>
      </c>
      <c r="C38">
        <v>618</v>
      </c>
      <c r="D38" s="17">
        <f>SUM(C38/C48)</f>
        <v>0.03879716240818633</v>
      </c>
      <c r="E38" s="18"/>
      <c r="F38" s="15"/>
      <c r="G38" s="16"/>
      <c r="H38" s="16"/>
      <c r="I38" s="30"/>
      <c r="K38" s="15" t="s">
        <v>60</v>
      </c>
      <c r="L38">
        <v>2</v>
      </c>
      <c r="M38">
        <v>2</v>
      </c>
      <c r="N38" s="17">
        <f>SUM(M38/M49)</f>
        <v>0.021052631578947368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58</v>
      </c>
      <c r="C40">
        <v>58</v>
      </c>
      <c r="D40" s="17">
        <f>SUM(C40/C48)</f>
        <v>0.0036411576370142507</v>
      </c>
      <c r="E40" s="18"/>
      <c r="F40" s="26"/>
      <c r="G40" s="35"/>
      <c r="H40" s="35"/>
      <c r="I40" s="36"/>
      <c r="J40" s="34"/>
      <c r="K40" s="15" t="s">
        <v>27</v>
      </c>
      <c r="L40">
        <v>9</v>
      </c>
      <c r="M40">
        <v>9</v>
      </c>
      <c r="N40" s="17">
        <f>SUM(M40/M49)</f>
        <v>0.09473684210526316</v>
      </c>
    </row>
    <row r="41" spans="1:14" ht="12.75">
      <c r="A41" s="15" t="s">
        <v>37</v>
      </c>
      <c r="B41">
        <v>159</v>
      </c>
      <c r="C41">
        <v>159</v>
      </c>
      <c r="D41" s="17">
        <f>SUM(C41/C48)</f>
        <v>0.009981794211814929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37</v>
      </c>
      <c r="M42">
        <v>37</v>
      </c>
      <c r="N42" s="17">
        <f>SUM(M42/M49)</f>
        <v>0.3894736842105263</v>
      </c>
    </row>
    <row r="43" spans="1:14" ht="12.75">
      <c r="A43" s="15" t="s">
        <v>38</v>
      </c>
      <c r="B43">
        <v>2270</v>
      </c>
      <c r="C43">
        <v>2270</v>
      </c>
      <c r="D43" s="17">
        <f>SUM(C43/C48)</f>
        <v>0.14250737648314396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1242</v>
      </c>
      <c r="C44">
        <v>1242</v>
      </c>
      <c r="D44" s="17">
        <f>SUM(C44/C48)</f>
        <v>0.07797099629606379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113</v>
      </c>
      <c r="C45">
        <v>113</v>
      </c>
      <c r="D45" s="17">
        <f>SUM(C45/C48)</f>
        <v>0.007093979534182937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415</v>
      </c>
      <c r="C46">
        <v>415</v>
      </c>
      <c r="D46" s="17">
        <f>SUM(C46/C48)</f>
        <v>0.02605311067863645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JANUARY 2009</v>
      </c>
      <c r="G47" s="42">
        <f>SUM(G6:G29)</f>
        <v>1651</v>
      </c>
      <c r="H47" s="42">
        <f>SUM(H6:H29)</f>
        <v>1651</v>
      </c>
      <c r="I47" s="30"/>
      <c r="J47" s="45"/>
      <c r="K47" s="23"/>
      <c r="N47" s="24"/>
    </row>
    <row r="48" spans="1:14" ht="12.75">
      <c r="A48" s="39" t="s">
        <v>114</v>
      </c>
      <c r="B48" s="40">
        <f>SUM(B6:B46)</f>
        <v>15929</v>
      </c>
      <c r="C48" s="40">
        <f>SUM(C6:C46)</f>
        <v>15929</v>
      </c>
      <c r="D48" s="41"/>
      <c r="E48" s="7"/>
      <c r="F48" s="39" t="str">
        <f>A49</f>
        <v>Total JANUARY 2008</v>
      </c>
      <c r="G48" s="40">
        <v>8490</v>
      </c>
      <c r="H48" s="40">
        <v>8490</v>
      </c>
      <c r="I48" s="41"/>
      <c r="J48" s="45"/>
      <c r="K48" s="23"/>
      <c r="N48" s="24"/>
    </row>
    <row r="49" spans="1:14" ht="12.75">
      <c r="A49" s="39" t="s">
        <v>112</v>
      </c>
      <c r="B49" s="40">
        <v>47609</v>
      </c>
      <c r="C49" s="40">
        <v>47609</v>
      </c>
      <c r="D49" s="41"/>
      <c r="E49" s="45"/>
      <c r="F49" s="39" t="str">
        <f>A50</f>
        <v>2009 change 2008</v>
      </c>
      <c r="G49" s="42">
        <f>SUM(G47-G48)</f>
        <v>-6839</v>
      </c>
      <c r="H49" s="42">
        <f>SUM(H47-H48)</f>
        <v>-6839</v>
      </c>
      <c r="I49" s="44"/>
      <c r="J49" s="45"/>
      <c r="K49" s="39" t="str">
        <f>A48</f>
        <v>Total JANUARY 2009</v>
      </c>
      <c r="L49" s="40">
        <f>SUM(L33:L42)</f>
        <v>95</v>
      </c>
      <c r="M49" s="40">
        <f>SUM(M33:M42)</f>
        <v>95</v>
      </c>
      <c r="N49" s="24"/>
    </row>
    <row r="50" spans="1:14" ht="12.75">
      <c r="A50" s="39" t="s">
        <v>115</v>
      </c>
      <c r="B50" s="42">
        <f>SUM(B48-B49)</f>
        <v>-31680</v>
      </c>
      <c r="C50" s="42">
        <f>SUM(C48-C49)</f>
        <v>-31680</v>
      </c>
      <c r="D50" s="41"/>
      <c r="E50" s="45"/>
      <c r="F50" s="39" t="str">
        <f>A51</f>
        <v>% change 2009 - 2008</v>
      </c>
      <c r="G50" s="43">
        <f>G49/G48</f>
        <v>-0.8055359246171967</v>
      </c>
      <c r="H50" s="43">
        <f>H49/H48</f>
        <v>-0.8055359246171967</v>
      </c>
      <c r="I50" s="44"/>
      <c r="J50"/>
      <c r="K50" s="39" t="str">
        <f>A49</f>
        <v>Total JANUARY 2008</v>
      </c>
      <c r="L50" s="7">
        <v>92</v>
      </c>
      <c r="M50" s="7">
        <v>92</v>
      </c>
      <c r="N50" s="24"/>
    </row>
    <row r="51" spans="1:14" ht="12.75">
      <c r="A51" s="39" t="s">
        <v>116</v>
      </c>
      <c r="B51" s="43">
        <f>SUM(B50/B49)</f>
        <v>-0.6654204037051817</v>
      </c>
      <c r="C51" s="43">
        <f>SUM(C50/C49)</f>
        <v>-0.6654204037051817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3</v>
      </c>
      <c r="M51" s="42">
        <f>SUM(M49-M50)</f>
        <v>3</v>
      </c>
      <c r="N51" s="24"/>
    </row>
    <row r="52" spans="1:14" ht="12.75">
      <c r="A52" s="46"/>
      <c r="B52" s="47"/>
      <c r="C52" s="47"/>
      <c r="D52" s="48"/>
      <c r="E52" s="54"/>
      <c r="F52" s="54"/>
      <c r="K52" s="39" t="str">
        <f>A51</f>
        <v>% change 2009 - 2008</v>
      </c>
      <c r="L52" s="43">
        <f>L51/L50</f>
        <v>0.03260869565217391</v>
      </c>
      <c r="M52" s="43">
        <f>SUM((M49-M50)/M50)</f>
        <v>0.03260869565217391</v>
      </c>
      <c r="N52" s="24"/>
    </row>
    <row r="53" spans="1:14" ht="12.75">
      <c r="A53" s="54"/>
      <c r="B53" s="54"/>
      <c r="C53" s="54"/>
      <c r="D53" s="54"/>
      <c r="E53" s="54"/>
      <c r="K53" s="46"/>
      <c r="L53" s="57"/>
      <c r="M53" s="57"/>
      <c r="N53" s="53"/>
    </row>
    <row r="54" spans="5:14" ht="12.75">
      <c r="E54" s="55"/>
      <c r="K54" s="20"/>
      <c r="L54" s="20"/>
      <c r="M54" s="20"/>
      <c r="N54" s="58"/>
    </row>
    <row r="58" ht="12.75">
      <c r="E58" s="5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120</v>
      </c>
      <c r="C5" s="12" t="s">
        <v>121</v>
      </c>
      <c r="D5" s="13" t="s">
        <v>4</v>
      </c>
      <c r="E5" s="7"/>
      <c r="F5" s="11" t="s">
        <v>3</v>
      </c>
      <c r="G5" s="12" t="str">
        <f>B5</f>
        <v>01/02 - 31/02</v>
      </c>
      <c r="H5" s="12" t="str">
        <f>C5</f>
        <v>01/01 - 31/02</v>
      </c>
      <c r="I5" s="13" t="s">
        <v>4</v>
      </c>
      <c r="J5" s="7"/>
      <c r="K5" s="11" t="s">
        <v>3</v>
      </c>
      <c r="L5" s="12" t="str">
        <f>B5</f>
        <v>01/02 - 31/02</v>
      </c>
      <c r="M5" s="12" t="str">
        <f>C5</f>
        <v>01/01 - 31/02</v>
      </c>
      <c r="N5" s="13" t="s">
        <v>4</v>
      </c>
    </row>
    <row r="6" spans="1:14" ht="12.75">
      <c r="A6" s="15" t="s">
        <v>5</v>
      </c>
      <c r="B6">
        <v>22</v>
      </c>
      <c r="C6">
        <v>75</v>
      </c>
      <c r="D6" s="17">
        <f>SUM(C6/C48)</f>
        <v>0.0030199315482182403</v>
      </c>
      <c r="E6" s="18"/>
      <c r="F6" s="15" t="s">
        <v>56</v>
      </c>
      <c r="G6" s="64">
        <v>0</v>
      </c>
      <c r="H6" s="64">
        <v>0</v>
      </c>
      <c r="I6" s="17">
        <f>SUM(H6/H47)</f>
        <v>0</v>
      </c>
      <c r="J6" s="18"/>
      <c r="K6" s="15" t="s">
        <v>118</v>
      </c>
      <c r="L6" s="65">
        <v>1</v>
      </c>
      <c r="M6" s="65">
        <v>3</v>
      </c>
      <c r="N6" s="17">
        <f>M6/M23</f>
        <v>0.007936507936507936</v>
      </c>
    </row>
    <row r="7" spans="1:14" ht="12.75">
      <c r="A7" s="15" t="s">
        <v>8</v>
      </c>
      <c r="B7">
        <v>391</v>
      </c>
      <c r="C7">
        <v>989</v>
      </c>
      <c r="D7" s="17">
        <f>SUM(C7/C48)</f>
        <v>0.03982283068250453</v>
      </c>
      <c r="E7" s="18"/>
      <c r="F7" s="15" t="s">
        <v>6</v>
      </c>
      <c r="G7" s="64">
        <v>3</v>
      </c>
      <c r="H7" s="64">
        <v>6</v>
      </c>
      <c r="I7" s="17">
        <f>SUM(H7/H47)</f>
        <v>0.002414486921529175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233</v>
      </c>
      <c r="C8">
        <v>628</v>
      </c>
      <c r="D8" s="17">
        <f>SUM(C8/C48)</f>
        <v>0.025286893497080732</v>
      </c>
      <c r="E8" s="18"/>
      <c r="F8" s="15" t="s">
        <v>9</v>
      </c>
      <c r="G8" s="64">
        <v>24</v>
      </c>
      <c r="H8" s="64">
        <v>116</v>
      </c>
      <c r="I8" s="17">
        <f>SUM(H8/H47)</f>
        <v>0.04668008048289739</v>
      </c>
      <c r="J8" s="18"/>
      <c r="K8" s="15" t="s">
        <v>10</v>
      </c>
      <c r="L8">
        <v>5</v>
      </c>
      <c r="M8">
        <v>31</v>
      </c>
      <c r="N8" s="17">
        <f>SUM(M8/M23)</f>
        <v>0.082010582010582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52</v>
      </c>
      <c r="H9" s="64">
        <v>133</v>
      </c>
      <c r="I9" s="17">
        <f>SUM(H9/H47)</f>
        <v>0.05352112676056338</v>
      </c>
      <c r="J9" s="18"/>
      <c r="K9" s="15" t="s">
        <v>13</v>
      </c>
      <c r="L9">
        <v>5</v>
      </c>
      <c r="M9">
        <v>13</v>
      </c>
      <c r="N9" s="17">
        <f>SUM(M9/M23)</f>
        <v>0.03439153439153439</v>
      </c>
    </row>
    <row r="10" spans="1:14" ht="12.75">
      <c r="A10" s="15" t="s">
        <v>56</v>
      </c>
      <c r="B10">
        <v>11</v>
      </c>
      <c r="C10">
        <v>65</v>
      </c>
      <c r="D10" s="17">
        <f>SUM(C10/C48)</f>
        <v>0.0026172740084558083</v>
      </c>
      <c r="E10" s="18"/>
      <c r="F10" s="15" t="s">
        <v>16</v>
      </c>
      <c r="G10" s="64">
        <v>133</v>
      </c>
      <c r="H10" s="64">
        <v>496</v>
      </c>
      <c r="I10" s="17">
        <f>SUM(H10/H47)</f>
        <v>0.19959758551307846</v>
      </c>
      <c r="J10" s="18"/>
      <c r="K10" s="15" t="s">
        <v>15</v>
      </c>
      <c r="L10">
        <v>1</v>
      </c>
      <c r="M10">
        <v>3</v>
      </c>
      <c r="N10" s="17">
        <f>SUM(M10/M23)</f>
        <v>0.007936507936507936</v>
      </c>
    </row>
    <row r="11" spans="1:14" ht="12.75">
      <c r="A11" s="15" t="s">
        <v>47</v>
      </c>
      <c r="B11">
        <v>2</v>
      </c>
      <c r="C11">
        <v>10</v>
      </c>
      <c r="D11" s="17">
        <f>SUM(C11/C48)</f>
        <v>0.0004026575397624321</v>
      </c>
      <c r="E11" s="18"/>
      <c r="F11" s="15" t="s">
        <v>59</v>
      </c>
      <c r="G11" s="64">
        <v>43</v>
      </c>
      <c r="H11" s="64">
        <v>106</v>
      </c>
      <c r="I11" s="17">
        <f>SUM(H11/H47)</f>
        <v>0.04265593561368209</v>
      </c>
      <c r="J11" s="18"/>
      <c r="K11" s="15" t="s">
        <v>17</v>
      </c>
      <c r="L11">
        <v>3</v>
      </c>
      <c r="M11">
        <v>11</v>
      </c>
      <c r="N11" s="17">
        <f>SUM(M11/M23)</f>
        <v>0.0291005291005291</v>
      </c>
    </row>
    <row r="12" spans="1:14" ht="12.75">
      <c r="A12" s="15" t="s">
        <v>9</v>
      </c>
      <c r="B12">
        <v>85</v>
      </c>
      <c r="C12">
        <v>382</v>
      </c>
      <c r="D12" s="17">
        <f>SUM(C12/C48)</f>
        <v>0.015381518018924904</v>
      </c>
      <c r="E12" s="18"/>
      <c r="F12" s="15" t="s">
        <v>18</v>
      </c>
      <c r="G12" s="64">
        <v>10</v>
      </c>
      <c r="H12" s="64">
        <v>56</v>
      </c>
      <c r="I12" s="17">
        <f>SUM(H12/H47)</f>
        <v>0.022535211267605635</v>
      </c>
      <c r="J12" s="18"/>
      <c r="K12" s="15" t="s">
        <v>19</v>
      </c>
      <c r="L12">
        <v>10</v>
      </c>
      <c r="M12">
        <v>36</v>
      </c>
      <c r="N12" s="17">
        <f>SUM(M12/M23)</f>
        <v>0.09523809523809523</v>
      </c>
    </row>
    <row r="13" spans="1:14" ht="13.5" customHeight="1">
      <c r="A13" s="15" t="s">
        <v>12</v>
      </c>
      <c r="B13">
        <v>7</v>
      </c>
      <c r="C13">
        <v>25</v>
      </c>
      <c r="D13" s="17">
        <f>SUM(C13/C48)</f>
        <v>0.0010066438494060802</v>
      </c>
      <c r="E13" s="18"/>
      <c r="F13" s="15" t="s">
        <v>15</v>
      </c>
      <c r="G13" s="64">
        <v>12</v>
      </c>
      <c r="H13" s="64">
        <v>36</v>
      </c>
      <c r="I13" s="17">
        <f>SUM(H13/H47)</f>
        <v>0.01448692152917505</v>
      </c>
      <c r="J13" s="18"/>
      <c r="K13" s="15" t="s">
        <v>20</v>
      </c>
      <c r="L13">
        <v>7</v>
      </c>
      <c r="M13">
        <v>69</v>
      </c>
      <c r="N13" s="17">
        <f>SUM(M13/M23)</f>
        <v>0.18253968253968253</v>
      </c>
    </row>
    <row r="14" spans="1:14" ht="12.75">
      <c r="A14" s="15" t="s">
        <v>103</v>
      </c>
      <c r="B14">
        <v>5</v>
      </c>
      <c r="C14">
        <v>11</v>
      </c>
      <c r="D14" s="17">
        <f>SUM(C14/C48)</f>
        <v>0.00044292329373867527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8</v>
      </c>
      <c r="M14">
        <v>16</v>
      </c>
      <c r="N14" s="17">
        <f>SUM(M14/M23)</f>
        <v>0.042328042328042326</v>
      </c>
    </row>
    <row r="15" spans="1:14" ht="12.75">
      <c r="A15" s="15" t="s">
        <v>14</v>
      </c>
      <c r="B15">
        <v>90</v>
      </c>
      <c r="C15">
        <v>417</v>
      </c>
      <c r="D15" s="17">
        <f>SUM(C15/C48)</f>
        <v>0.016790819408093415</v>
      </c>
      <c r="E15" s="18"/>
      <c r="F15" s="21" t="s">
        <v>23</v>
      </c>
      <c r="G15" s="64">
        <v>19</v>
      </c>
      <c r="H15" s="64">
        <v>42</v>
      </c>
      <c r="I15" s="17">
        <f>SUM(H15/H47)</f>
        <v>0.016901408450704224</v>
      </c>
      <c r="J15" s="18"/>
      <c r="K15" s="15" t="s">
        <v>24</v>
      </c>
      <c r="L15">
        <v>8</v>
      </c>
      <c r="M15">
        <v>14</v>
      </c>
      <c r="N15" s="17">
        <f>SUM(M15/M23)</f>
        <v>0.037037037037037035</v>
      </c>
    </row>
    <row r="16" spans="1:14" ht="12.75">
      <c r="A16" s="15" t="s">
        <v>16</v>
      </c>
      <c r="B16">
        <v>1104</v>
      </c>
      <c r="C16">
        <v>3952</v>
      </c>
      <c r="D16" s="17">
        <f>SUM(C16/C48)</f>
        <v>0.15913025971411315</v>
      </c>
      <c r="E16" s="18"/>
      <c r="F16" s="21" t="s">
        <v>30</v>
      </c>
      <c r="G16" s="64">
        <v>20</v>
      </c>
      <c r="H16" s="64">
        <v>54</v>
      </c>
      <c r="I16" s="17">
        <f>SUM(H16/H47)</f>
        <v>0.021730382293762576</v>
      </c>
      <c r="J16" s="18"/>
      <c r="K16" s="15" t="s">
        <v>25</v>
      </c>
      <c r="L16">
        <v>15</v>
      </c>
      <c r="M16">
        <v>48</v>
      </c>
      <c r="N16" s="17">
        <f>SUM(M16/M23)</f>
        <v>0.12698412698412698</v>
      </c>
    </row>
    <row r="17" spans="1:14" ht="12.75">
      <c r="A17" s="15" t="s">
        <v>59</v>
      </c>
      <c r="B17">
        <v>569</v>
      </c>
      <c r="C17">
        <v>1722</v>
      </c>
      <c r="D17" s="17">
        <f>SUM(C17/C48)</f>
        <v>0.0693376283470908</v>
      </c>
      <c r="E17" s="18"/>
      <c r="F17" s="21" t="s">
        <v>110</v>
      </c>
      <c r="G17" s="64">
        <v>0</v>
      </c>
      <c r="H17" s="64">
        <v>0</v>
      </c>
      <c r="I17" s="17">
        <f>SUM(H17/H47)</f>
        <v>0</v>
      </c>
      <c r="J17" s="18"/>
      <c r="K17" s="15" t="s">
        <v>27</v>
      </c>
      <c r="L17">
        <v>19</v>
      </c>
      <c r="M17">
        <v>64</v>
      </c>
      <c r="N17" s="17">
        <f>SUM(M17/M23)</f>
        <v>0.1693121693121693</v>
      </c>
    </row>
    <row r="18" spans="1:14" ht="12.75">
      <c r="A18" s="15" t="s">
        <v>22</v>
      </c>
      <c r="B18">
        <v>130</v>
      </c>
      <c r="C18">
        <v>512</v>
      </c>
      <c r="D18" s="17">
        <f>SUM(C18/C48)</f>
        <v>0.02061606603583652</v>
      </c>
      <c r="E18" s="18"/>
      <c r="F18" s="15" t="s">
        <v>26</v>
      </c>
      <c r="G18" s="64">
        <v>0</v>
      </c>
      <c r="H18" s="64">
        <v>4</v>
      </c>
      <c r="I18" s="17">
        <f>SUM(H18/H47)</f>
        <v>0.0016096579476861167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209</v>
      </c>
      <c r="C19">
        <v>642</v>
      </c>
      <c r="D19" s="17">
        <f>SUM(C19/C48)</f>
        <v>0.025850614052748137</v>
      </c>
      <c r="E19" s="18"/>
      <c r="F19" s="15" t="s">
        <v>20</v>
      </c>
      <c r="G19" s="64">
        <v>69</v>
      </c>
      <c r="H19" s="64">
        <v>197</v>
      </c>
      <c r="I19" s="17">
        <f>SUM(H19/H47)</f>
        <v>0.07927565392354124</v>
      </c>
      <c r="J19" s="18"/>
      <c r="K19" s="15" t="s">
        <v>46</v>
      </c>
      <c r="L19">
        <v>29</v>
      </c>
      <c r="M19">
        <v>70</v>
      </c>
      <c r="N19" s="17">
        <f>SUM(M19/M23)</f>
        <v>0.18518518518518517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21</v>
      </c>
      <c r="H20" s="64">
        <v>50</v>
      </c>
      <c r="I20" s="17">
        <f>SUM(H20/H47)</f>
        <v>0.02012072434607646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24</v>
      </c>
      <c r="C21">
        <v>54</v>
      </c>
      <c r="D21" s="17">
        <f>SUM(C21/C48)</f>
        <v>0.002174350714717133</v>
      </c>
      <c r="E21" s="18"/>
      <c r="F21" s="15" t="s">
        <v>32</v>
      </c>
      <c r="G21" s="64">
        <v>44</v>
      </c>
      <c r="H21" s="64">
        <v>164</v>
      </c>
      <c r="I21" s="17">
        <f>SUM(H21/H47)</f>
        <v>0.06599597585513078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4</v>
      </c>
      <c r="C22">
        <v>7</v>
      </c>
      <c r="D22" s="17">
        <f>SUM(C22/C48)</f>
        <v>0.00028186027783370243</v>
      </c>
      <c r="E22" s="18"/>
      <c r="F22" s="15" t="s">
        <v>34</v>
      </c>
      <c r="G22" s="64">
        <v>51</v>
      </c>
      <c r="H22" s="64">
        <v>155</v>
      </c>
      <c r="I22" s="17">
        <f>SUM(H22/H47)</f>
        <v>0.06237424547283702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226</v>
      </c>
      <c r="C23">
        <v>638</v>
      </c>
      <c r="D23" s="17">
        <f>SUM(C23/C48)</f>
        <v>0.025689551036843165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FEBRUARY 2009</v>
      </c>
      <c r="L23" s="7">
        <f>SUM(L6:L22)</f>
        <v>111</v>
      </c>
      <c r="M23" s="40">
        <f>SUM(M6:M22)</f>
        <v>378</v>
      </c>
      <c r="N23" s="24"/>
      <c r="P23" s="42"/>
      <c r="Q23" s="42"/>
    </row>
    <row r="24" spans="1:17" ht="12.75">
      <c r="A24" s="15" t="s">
        <v>30</v>
      </c>
      <c r="B24">
        <v>19</v>
      </c>
      <c r="C24">
        <v>45</v>
      </c>
      <c r="D24" s="17">
        <f>SUM(C24/C48)</f>
        <v>0.0018119589289309443</v>
      </c>
      <c r="E24" s="18"/>
      <c r="F24" s="15" t="s">
        <v>24</v>
      </c>
      <c r="G24" s="64">
        <v>39</v>
      </c>
      <c r="H24" s="64">
        <v>108</v>
      </c>
      <c r="I24" s="17">
        <f>SUM(H24/H47)</f>
        <v>0.04346076458752515</v>
      </c>
      <c r="J24" s="18"/>
      <c r="K24" s="39" t="str">
        <f>F48</f>
        <v>Total FEBRUARY 2008</v>
      </c>
      <c r="L24" s="7">
        <v>537</v>
      </c>
      <c r="M24" s="40">
        <v>1353</v>
      </c>
      <c r="N24" s="24"/>
      <c r="P24" s="43"/>
      <c r="Q24" s="43"/>
    </row>
    <row r="25" spans="1:14" ht="12.75">
      <c r="A25" s="15" t="s">
        <v>31</v>
      </c>
      <c r="B25">
        <v>28</v>
      </c>
      <c r="C25">
        <v>96</v>
      </c>
      <c r="D25" s="17">
        <f>SUM(C25/C48)</f>
        <v>0.0038655123817193477</v>
      </c>
      <c r="E25" s="18"/>
      <c r="F25" s="15" t="s">
        <v>36</v>
      </c>
      <c r="G25" s="64">
        <v>0</v>
      </c>
      <c r="H25" s="64">
        <v>7</v>
      </c>
      <c r="I25" s="17">
        <f>SUM(H25/H47)</f>
        <v>0.0028169014084507044</v>
      </c>
      <c r="J25" s="18"/>
      <c r="K25" s="39" t="str">
        <f>F49</f>
        <v>2009 change 2008</v>
      </c>
      <c r="L25" s="42">
        <f>SUM(L23-L24)</f>
        <v>-426</v>
      </c>
      <c r="M25" s="42">
        <f>SUM(M23-M24)</f>
        <v>-975</v>
      </c>
      <c r="N25" s="24"/>
    </row>
    <row r="26" spans="1:14" ht="12.75">
      <c r="A26" s="15" t="s">
        <v>26</v>
      </c>
      <c r="B26">
        <v>118</v>
      </c>
      <c r="C26">
        <v>622</v>
      </c>
      <c r="D26" s="17">
        <f>SUM(C26/C48)</f>
        <v>0.025045298973223273</v>
      </c>
      <c r="E26" s="18"/>
      <c r="F26" s="15" t="s">
        <v>37</v>
      </c>
      <c r="G26" s="64">
        <v>2</v>
      </c>
      <c r="H26" s="64">
        <v>2</v>
      </c>
      <c r="I26" s="17">
        <f>SUM(H26/H47)</f>
        <v>0.0008048289738430583</v>
      </c>
      <c r="J26" s="18"/>
      <c r="K26" s="39" t="str">
        <f>F50</f>
        <v>% change 2009 - 2008</v>
      </c>
      <c r="L26" s="43">
        <f>SUM((L23-L24)/L24)</f>
        <v>-0.7932960893854749</v>
      </c>
      <c r="M26" s="43">
        <f>SUM((M23-M24)/M24)</f>
        <v>-0.720620842572062</v>
      </c>
      <c r="N26" s="24"/>
    </row>
    <row r="27" spans="1:14" ht="12.75">
      <c r="A27" s="15" t="s">
        <v>33</v>
      </c>
      <c r="B27">
        <v>186</v>
      </c>
      <c r="C27">
        <v>492</v>
      </c>
      <c r="D27" s="17">
        <f>SUM(C27/C48)</f>
        <v>0.019810750956311657</v>
      </c>
      <c r="E27" s="18"/>
      <c r="F27" s="15" t="s">
        <v>38</v>
      </c>
      <c r="G27" s="64">
        <v>97</v>
      </c>
      <c r="H27" s="64">
        <v>212</v>
      </c>
      <c r="I27" s="17">
        <f>SUM(H27/H47)</f>
        <v>0.08531187122736418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0</v>
      </c>
      <c r="D28" s="17">
        <f>SUM(C28/C48)</f>
        <v>0</v>
      </c>
      <c r="E28" s="18"/>
      <c r="F28" s="15" t="s">
        <v>39</v>
      </c>
      <c r="G28" s="64">
        <v>96</v>
      </c>
      <c r="H28" s="64">
        <v>330</v>
      </c>
      <c r="I28" s="17">
        <f>SUM(H28/H47)</f>
        <v>0.13279678068410464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23</v>
      </c>
      <c r="C29">
        <v>80</v>
      </c>
      <c r="D29" s="17">
        <f>SUM(C29/C48)</f>
        <v>0.0032212603180994566</v>
      </c>
      <c r="E29" s="18"/>
      <c r="F29" s="15" t="s">
        <v>29</v>
      </c>
      <c r="G29" s="64">
        <v>103</v>
      </c>
      <c r="H29" s="64">
        <v>211</v>
      </c>
      <c r="I29" s="17">
        <f>SUM(H29/H47)</f>
        <v>0.08490945674044266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86</v>
      </c>
      <c r="C30">
        <v>231</v>
      </c>
      <c r="D30" s="17">
        <f>SUM(C30/C48)</f>
        <v>0.00930138916851218</v>
      </c>
      <c r="E30" s="18"/>
      <c r="F30" s="15"/>
      <c r="I30" s="17"/>
      <c r="L30" s="14"/>
    </row>
    <row r="31" spans="1:14" ht="12.75">
      <c r="A31" s="15" t="s">
        <v>32</v>
      </c>
      <c r="B31">
        <v>867</v>
      </c>
      <c r="C31">
        <v>2346</v>
      </c>
      <c r="D31" s="17">
        <f>SUM(C31/C48)</f>
        <v>0.09446345882826655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10</v>
      </c>
      <c r="C32">
        <v>14</v>
      </c>
      <c r="D32" s="17">
        <f>SUM(C32/C48)</f>
        <v>0.0005637205556674049</v>
      </c>
      <c r="E32" s="18"/>
      <c r="F32" s="26"/>
      <c r="G32" s="27"/>
      <c r="H32" s="27"/>
      <c r="I32" s="28"/>
      <c r="K32" s="11" t="s">
        <v>3</v>
      </c>
      <c r="L32" s="12" t="str">
        <f>B5</f>
        <v>01/02 - 31/02</v>
      </c>
      <c r="M32" s="12" t="str">
        <f>C5</f>
        <v>01/01 - 31/02</v>
      </c>
      <c r="N32" s="13" t="s">
        <v>4</v>
      </c>
    </row>
    <row r="33" spans="1:14" ht="12.75">
      <c r="A33" s="15" t="s">
        <v>34</v>
      </c>
      <c r="B33">
        <v>303</v>
      </c>
      <c r="C33">
        <v>796</v>
      </c>
      <c r="D33" s="17">
        <f>SUM(C33/C48)</f>
        <v>0.03205154016508959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0</v>
      </c>
      <c r="C34">
        <v>2</v>
      </c>
      <c r="D34" s="17">
        <f>SUM(C34/C48)</f>
        <v>8.05315079524864E-05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440</v>
      </c>
      <c r="C35">
        <v>1169</v>
      </c>
      <c r="D35" s="17">
        <f>SUM(C35/C48)</f>
        <v>0.04707066639822831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17</v>
      </c>
      <c r="C36">
        <v>36</v>
      </c>
      <c r="D36" s="17">
        <f>SUM(C36/C48)</f>
        <v>0.0014495671431447553</v>
      </c>
      <c r="E36" s="18"/>
      <c r="F36" s="26"/>
      <c r="G36" s="27"/>
      <c r="H36" s="27"/>
      <c r="I36" s="28"/>
      <c r="K36" s="15" t="s">
        <v>33</v>
      </c>
      <c r="L36">
        <v>8</v>
      </c>
      <c r="M36">
        <v>9</v>
      </c>
      <c r="N36" s="17">
        <f>SUM(M36/M49)</f>
        <v>0.06716417910447761</v>
      </c>
    </row>
    <row r="37" spans="1:14" ht="12.75">
      <c r="A37" s="15" t="s">
        <v>36</v>
      </c>
      <c r="B37">
        <v>80</v>
      </c>
      <c r="C37">
        <v>259</v>
      </c>
      <c r="D37" s="17">
        <f>SUM(C37/C48)</f>
        <v>0.01042883027984699</v>
      </c>
      <c r="E37" s="18"/>
      <c r="F37" s="26"/>
      <c r="G37" s="27"/>
      <c r="H37" s="27"/>
      <c r="I37" s="28"/>
      <c r="K37" s="15" t="s">
        <v>25</v>
      </c>
      <c r="L37">
        <v>0</v>
      </c>
      <c r="M37">
        <v>26</v>
      </c>
      <c r="N37" s="17">
        <f>SUM(M37/M49)</f>
        <v>0.19402985074626866</v>
      </c>
    </row>
    <row r="38" spans="1:14" ht="12.75">
      <c r="A38" s="15" t="s">
        <v>42</v>
      </c>
      <c r="B38">
        <v>396</v>
      </c>
      <c r="C38">
        <v>1013</v>
      </c>
      <c r="D38" s="17">
        <f>SUM(C38/C48)</f>
        <v>0.04078920877793437</v>
      </c>
      <c r="E38" s="18"/>
      <c r="F38" s="15"/>
      <c r="G38" s="16"/>
      <c r="H38" s="16"/>
      <c r="I38" s="30"/>
      <c r="K38" s="15" t="s">
        <v>60</v>
      </c>
      <c r="L38">
        <v>0</v>
      </c>
      <c r="M38">
        <v>39</v>
      </c>
      <c r="N38" s="17">
        <f>SUM(M38/M49)</f>
        <v>0.291044776119403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27</v>
      </c>
      <c r="C40">
        <v>85</v>
      </c>
      <c r="D40" s="17">
        <f>SUM(C40/C48)</f>
        <v>0.0034225890879806724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21</v>
      </c>
      <c r="N40" s="17">
        <f>SUM(M40/M49)</f>
        <v>0.15671641791044777</v>
      </c>
    </row>
    <row r="41" spans="1:14" ht="12.75">
      <c r="A41" s="15" t="s">
        <v>37</v>
      </c>
      <c r="B41">
        <v>61</v>
      </c>
      <c r="C41">
        <v>220</v>
      </c>
      <c r="D41" s="17">
        <f>SUM(C41/C48)</f>
        <v>0.008858465874773505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12</v>
      </c>
      <c r="M42">
        <v>39</v>
      </c>
      <c r="N42" s="17">
        <f>SUM(M42/M49)</f>
        <v>0.291044776119403</v>
      </c>
    </row>
    <row r="43" spans="1:14" ht="12.75">
      <c r="A43" s="15" t="s">
        <v>38</v>
      </c>
      <c r="B43">
        <v>1612</v>
      </c>
      <c r="C43">
        <v>3869</v>
      </c>
      <c r="D43" s="17">
        <f>SUM(C43/C48)</f>
        <v>0.15578820213408495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979</v>
      </c>
      <c r="C44">
        <v>2218</v>
      </c>
      <c r="D44" s="17">
        <f>SUM(C44/C48)</f>
        <v>0.08930944231930743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68</v>
      </c>
      <c r="C45">
        <v>180</v>
      </c>
      <c r="D45" s="17">
        <f>SUM(C45/C48)</f>
        <v>0.007247835715723777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518</v>
      </c>
      <c r="C46">
        <v>933</v>
      </c>
      <c r="D46" s="17">
        <f>SUM(C46/C48)</f>
        <v>0.03756794845983491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FEBRUARY 2009</v>
      </c>
      <c r="G47" s="42">
        <f>SUM(G6:G29)</f>
        <v>838</v>
      </c>
      <c r="H47" s="42">
        <f>SUM(H6:H29)</f>
        <v>2485</v>
      </c>
      <c r="I47" s="30"/>
      <c r="J47" s="45"/>
      <c r="K47" s="23"/>
      <c r="N47" s="24"/>
    </row>
    <row r="48" spans="1:14" ht="12.75">
      <c r="A48" s="39" t="s">
        <v>122</v>
      </c>
      <c r="B48" s="40">
        <f>SUM(B6:B46)</f>
        <v>8950</v>
      </c>
      <c r="C48" s="40">
        <f>SUM(C6:C46)</f>
        <v>24835</v>
      </c>
      <c r="D48" s="41"/>
      <c r="E48" s="7"/>
      <c r="F48" s="39" t="str">
        <f>A49</f>
        <v>Total FEBRUARY 2008</v>
      </c>
      <c r="G48" s="40">
        <v>5007</v>
      </c>
      <c r="H48" s="40">
        <v>13499</v>
      </c>
      <c r="I48" s="41"/>
      <c r="J48" s="45"/>
      <c r="K48" s="23"/>
      <c r="N48" s="24"/>
    </row>
    <row r="49" spans="1:14" ht="12.75">
      <c r="A49" s="39" t="s">
        <v>123</v>
      </c>
      <c r="B49" s="40">
        <v>24119</v>
      </c>
      <c r="C49" s="40">
        <v>71569</v>
      </c>
      <c r="D49" s="41"/>
      <c r="E49" s="45"/>
      <c r="F49" s="39" t="str">
        <f>A50</f>
        <v>2009 change 2008</v>
      </c>
      <c r="G49" s="42">
        <f>SUM(G47-G48)</f>
        <v>-4169</v>
      </c>
      <c r="H49" s="42">
        <f>SUM(H47-H48)</f>
        <v>-11014</v>
      </c>
      <c r="I49" s="44"/>
      <c r="J49" s="45"/>
      <c r="K49" s="39" t="str">
        <f>A48</f>
        <v>Total FEBRUARY 2009</v>
      </c>
      <c r="L49" s="40">
        <f>SUM(L33:L42)</f>
        <v>20</v>
      </c>
      <c r="M49" s="40">
        <f>SUM(M33:M42)</f>
        <v>134</v>
      </c>
      <c r="N49" s="24"/>
    </row>
    <row r="50" spans="1:14" ht="12.75">
      <c r="A50" s="39" t="s">
        <v>115</v>
      </c>
      <c r="B50" s="42">
        <f>SUM(B48-B49)</f>
        <v>-15169</v>
      </c>
      <c r="C50" s="42">
        <f>SUM(C48-C49)</f>
        <v>-46734</v>
      </c>
      <c r="D50" s="41"/>
      <c r="E50" s="45"/>
      <c r="F50" s="39" t="str">
        <f>A51</f>
        <v>% change 2009 - 2008</v>
      </c>
      <c r="G50" s="43">
        <f>G49/G48</f>
        <v>-0.8326343119632514</v>
      </c>
      <c r="H50" s="43">
        <f>H49/H48</f>
        <v>-0.8159122897992444</v>
      </c>
      <c r="I50" s="44"/>
      <c r="J50"/>
      <c r="K50" s="39" t="str">
        <f>A49</f>
        <v>Total FEBRUARY 2008</v>
      </c>
      <c r="L50" s="7">
        <v>42</v>
      </c>
      <c r="M50" s="7">
        <v>134</v>
      </c>
      <c r="N50" s="24"/>
    </row>
    <row r="51" spans="1:14" ht="12.75">
      <c r="A51" s="39" t="s">
        <v>116</v>
      </c>
      <c r="B51" s="43">
        <f>SUM(B50/B49)</f>
        <v>-0.6289232555246901</v>
      </c>
      <c r="C51" s="43">
        <f>SUM(C50/C49)</f>
        <v>-0.6529922173007866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-22</v>
      </c>
      <c r="M51" s="42">
        <f>SUM(M49-M50)</f>
        <v>0</v>
      </c>
      <c r="N51" s="24"/>
    </row>
    <row r="52" spans="1:14" ht="12.75">
      <c r="A52" s="46"/>
      <c r="B52" s="47"/>
      <c r="C52" s="47"/>
      <c r="D52" s="48"/>
      <c r="E52" s="54"/>
      <c r="F52" s="54"/>
      <c r="K52" s="39" t="str">
        <f>A51</f>
        <v>% change 2009 - 2008</v>
      </c>
      <c r="L52" s="43">
        <f>L51/L50</f>
        <v>-0.5238095238095238</v>
      </c>
      <c r="M52" s="43">
        <f>SUM((M49-M50)/M50)</f>
        <v>0</v>
      </c>
      <c r="N52" s="24"/>
    </row>
    <row r="53" spans="1:14" ht="12.75">
      <c r="A53" s="54"/>
      <c r="B53" s="54"/>
      <c r="C53" s="54"/>
      <c r="D53" s="54"/>
      <c r="E53" s="54"/>
      <c r="K53" s="46"/>
      <c r="L53" s="57"/>
      <c r="M53" s="57"/>
      <c r="N53" s="53"/>
    </row>
    <row r="54" spans="5:14" ht="12.75">
      <c r="E54" s="55"/>
      <c r="K54" s="20"/>
      <c r="L54" s="20"/>
      <c r="M54" s="20"/>
      <c r="N54" s="58"/>
    </row>
    <row r="58" ht="12.75">
      <c r="E58" s="5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73</v>
      </c>
      <c r="C5" s="12" t="s">
        <v>74</v>
      </c>
      <c r="D5" s="13" t="s">
        <v>4</v>
      </c>
      <c r="E5" s="7"/>
      <c r="F5" s="11" t="s">
        <v>3</v>
      </c>
      <c r="G5" s="12" t="str">
        <f>B5</f>
        <v>01/03 - 31/03</v>
      </c>
      <c r="H5" s="12" t="str">
        <f>C5</f>
        <v>01/01 - 31/03</v>
      </c>
      <c r="I5" s="13" t="s">
        <v>4</v>
      </c>
      <c r="J5" s="7"/>
      <c r="K5" s="11" t="s">
        <v>3</v>
      </c>
      <c r="L5" s="12" t="str">
        <f>B5</f>
        <v>01/03 - 31/03</v>
      </c>
      <c r="M5" s="12" t="str">
        <f>C5</f>
        <v>01/01 - 31/03</v>
      </c>
      <c r="N5" s="13" t="s">
        <v>4</v>
      </c>
    </row>
    <row r="6" spans="1:14" ht="12.75">
      <c r="A6" s="15" t="s">
        <v>5</v>
      </c>
      <c r="B6">
        <v>20</v>
      </c>
      <c r="C6">
        <v>95</v>
      </c>
      <c r="D6" s="17">
        <f>SUM(C6/C48)</f>
        <v>0.0029150940501396177</v>
      </c>
      <c r="E6" s="18"/>
      <c r="F6" s="15" t="s">
        <v>56</v>
      </c>
      <c r="G6" s="64">
        <v>0</v>
      </c>
      <c r="H6" s="64">
        <v>0</v>
      </c>
      <c r="I6" s="17">
        <f>SUM(H6/H47)</f>
        <v>0</v>
      </c>
      <c r="J6" s="18"/>
      <c r="K6" s="15" t="s">
        <v>118</v>
      </c>
      <c r="L6" s="65">
        <v>0</v>
      </c>
      <c r="M6" s="65">
        <v>3</v>
      </c>
      <c r="N6" s="17">
        <f>M6/M23</f>
        <v>0.00646551724137931</v>
      </c>
    </row>
    <row r="7" spans="1:14" ht="12.75">
      <c r="A7" s="15" t="s">
        <v>8</v>
      </c>
      <c r="B7">
        <v>262</v>
      </c>
      <c r="C7">
        <v>1250</v>
      </c>
      <c r="D7" s="17">
        <f>SUM(C7/C48)</f>
        <v>0.03835650065973181</v>
      </c>
      <c r="E7" s="18"/>
      <c r="F7" s="15" t="s">
        <v>6</v>
      </c>
      <c r="G7" s="64">
        <v>1</v>
      </c>
      <c r="H7" s="64">
        <v>7</v>
      </c>
      <c r="I7" s="17">
        <f>SUM(H7/H47)</f>
        <v>0.001984689537850865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181</v>
      </c>
      <c r="C8">
        <v>808</v>
      </c>
      <c r="D8" s="17">
        <f>SUM(C8/C48)</f>
        <v>0.02479364202645064</v>
      </c>
      <c r="E8" s="18"/>
      <c r="F8" s="15" t="s">
        <v>9</v>
      </c>
      <c r="G8" s="64">
        <v>28</v>
      </c>
      <c r="H8" s="64">
        <v>147</v>
      </c>
      <c r="I8" s="17">
        <f>SUM(H8/H47)</f>
        <v>0.04167848029486816</v>
      </c>
      <c r="J8" s="18"/>
      <c r="K8" s="15" t="s">
        <v>10</v>
      </c>
      <c r="L8">
        <v>7</v>
      </c>
      <c r="M8">
        <v>38</v>
      </c>
      <c r="N8" s="17">
        <f>SUM(M8/M23)</f>
        <v>0.08189655172413793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61</v>
      </c>
      <c r="H9" s="64">
        <v>192</v>
      </c>
      <c r="I9" s="17">
        <f>SUM(H9/H47)</f>
        <v>0.05443719875248086</v>
      </c>
      <c r="J9" s="18"/>
      <c r="K9" s="15" t="s">
        <v>13</v>
      </c>
      <c r="L9">
        <v>2</v>
      </c>
      <c r="M9">
        <v>15</v>
      </c>
      <c r="N9" s="17">
        <f>SUM(M9/M23)</f>
        <v>0.032327586206896554</v>
      </c>
    </row>
    <row r="10" spans="1:14" ht="12.75">
      <c r="A10" s="15" t="s">
        <v>56</v>
      </c>
      <c r="B10">
        <v>45</v>
      </c>
      <c r="C10">
        <v>110</v>
      </c>
      <c r="D10" s="17">
        <f>SUM(C10/C48)</f>
        <v>0.0033753720580563993</v>
      </c>
      <c r="E10" s="18"/>
      <c r="F10" s="15" t="s">
        <v>16</v>
      </c>
      <c r="G10" s="64">
        <v>282</v>
      </c>
      <c r="H10" s="64">
        <v>778</v>
      </c>
      <c r="I10" s="17">
        <f>SUM(H10/H47)</f>
        <v>0.22058406577828182</v>
      </c>
      <c r="J10" s="18"/>
      <c r="K10" s="15" t="s">
        <v>15</v>
      </c>
      <c r="L10">
        <v>1</v>
      </c>
      <c r="M10">
        <v>4</v>
      </c>
      <c r="N10" s="17">
        <f>SUM(M10/M23)</f>
        <v>0.008620689655172414</v>
      </c>
    </row>
    <row r="11" spans="1:14" ht="12.75">
      <c r="A11" s="15" t="s">
        <v>47</v>
      </c>
      <c r="B11">
        <v>4</v>
      </c>
      <c r="C11">
        <v>14</v>
      </c>
      <c r="D11" s="17">
        <f>SUM(C11/C48)</f>
        <v>0.0004295928073889963</v>
      </c>
      <c r="E11" s="18"/>
      <c r="F11" s="15" t="s">
        <v>59</v>
      </c>
      <c r="G11" s="64">
        <v>27</v>
      </c>
      <c r="H11" s="64">
        <v>133</v>
      </c>
      <c r="I11" s="17">
        <f>SUM(H11/H47)</f>
        <v>0.03770910121916643</v>
      </c>
      <c r="J11" s="18"/>
      <c r="K11" s="15" t="s">
        <v>17</v>
      </c>
      <c r="L11">
        <v>9</v>
      </c>
      <c r="M11">
        <v>20</v>
      </c>
      <c r="N11" s="17">
        <f>SUM(M11/M23)</f>
        <v>0.04310344827586207</v>
      </c>
    </row>
    <row r="12" spans="1:14" ht="12.75">
      <c r="A12" s="15" t="s">
        <v>9</v>
      </c>
      <c r="B12">
        <v>78</v>
      </c>
      <c r="C12">
        <v>456</v>
      </c>
      <c r="D12" s="17">
        <f>SUM(C12/C48)</f>
        <v>0.013992451440670165</v>
      </c>
      <c r="E12" s="18"/>
      <c r="F12" s="15" t="s">
        <v>18</v>
      </c>
      <c r="G12" s="64">
        <v>25</v>
      </c>
      <c r="H12" s="64">
        <v>81</v>
      </c>
      <c r="I12" s="17">
        <f>SUM(H12/H47)</f>
        <v>0.022965693223702864</v>
      </c>
      <c r="J12" s="18"/>
      <c r="K12" s="15" t="s">
        <v>19</v>
      </c>
      <c r="L12">
        <v>6</v>
      </c>
      <c r="M12">
        <v>42</v>
      </c>
      <c r="N12" s="17">
        <f>SUM(M12/M23)</f>
        <v>0.09051724137931035</v>
      </c>
    </row>
    <row r="13" spans="1:14" ht="13.5" customHeight="1">
      <c r="A13" s="15" t="s">
        <v>12</v>
      </c>
      <c r="B13">
        <v>9</v>
      </c>
      <c r="C13">
        <v>34</v>
      </c>
      <c r="D13" s="17">
        <f>SUM(C13/C48)</f>
        <v>0.0010432968179447052</v>
      </c>
      <c r="E13" s="18"/>
      <c r="F13" s="15" t="s">
        <v>15</v>
      </c>
      <c r="G13" s="64">
        <v>7</v>
      </c>
      <c r="H13" s="64">
        <v>43</v>
      </c>
      <c r="I13" s="17">
        <f>SUM(H13/H47)</f>
        <v>0.012191664303941026</v>
      </c>
      <c r="J13" s="18"/>
      <c r="K13" s="15" t="s">
        <v>20</v>
      </c>
      <c r="L13">
        <v>15</v>
      </c>
      <c r="M13">
        <v>84</v>
      </c>
      <c r="N13" s="17">
        <f>SUM(M13/M23)</f>
        <v>0.1810344827586207</v>
      </c>
    </row>
    <row r="14" spans="1:14" ht="12.75">
      <c r="A14" s="15" t="s">
        <v>103</v>
      </c>
      <c r="B14">
        <v>6</v>
      </c>
      <c r="C14">
        <v>17</v>
      </c>
      <c r="D14" s="17">
        <f>SUM(C14/C48)</f>
        <v>0.0005216484089723526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3</v>
      </c>
      <c r="M14">
        <v>19</v>
      </c>
      <c r="N14" s="17">
        <f>SUM(M14/M23)</f>
        <v>0.040948275862068964</v>
      </c>
    </row>
    <row r="15" spans="1:14" ht="12.75">
      <c r="A15" s="15" t="s">
        <v>14</v>
      </c>
      <c r="B15">
        <v>95</v>
      </c>
      <c r="C15">
        <v>503</v>
      </c>
      <c r="D15" s="17">
        <f>SUM(C15/C48)</f>
        <v>0.015434655865476082</v>
      </c>
      <c r="E15" s="18"/>
      <c r="F15" s="21" t="s">
        <v>23</v>
      </c>
      <c r="G15" s="64">
        <v>10</v>
      </c>
      <c r="H15" s="64">
        <v>51</v>
      </c>
      <c r="I15" s="17">
        <f>SUM(H15/H47)</f>
        <v>0.014459880918627729</v>
      </c>
      <c r="J15" s="18"/>
      <c r="K15" s="15" t="s">
        <v>24</v>
      </c>
      <c r="L15">
        <v>3</v>
      </c>
      <c r="M15">
        <v>17</v>
      </c>
      <c r="N15" s="17">
        <f>SUM(M15/M23)</f>
        <v>0.036637931034482756</v>
      </c>
    </row>
    <row r="16" spans="1:14" ht="12.75">
      <c r="A16" s="15" t="s">
        <v>16</v>
      </c>
      <c r="B16">
        <v>877</v>
      </c>
      <c r="C16">
        <v>4824</v>
      </c>
      <c r="D16" s="17">
        <f>SUM(C16/C48)</f>
        <v>0.148025407346037</v>
      </c>
      <c r="E16" s="18"/>
      <c r="F16" s="21" t="s">
        <v>30</v>
      </c>
      <c r="G16" s="64">
        <v>14</v>
      </c>
      <c r="H16" s="64">
        <v>67</v>
      </c>
      <c r="I16" s="17">
        <f>SUM(H16/H47)</f>
        <v>0.018996314148001132</v>
      </c>
      <c r="J16" s="18"/>
      <c r="K16" s="15" t="s">
        <v>25</v>
      </c>
      <c r="L16">
        <v>15</v>
      </c>
      <c r="M16">
        <v>63</v>
      </c>
      <c r="N16" s="17">
        <f>SUM(M16/M23)</f>
        <v>0.13577586206896552</v>
      </c>
    </row>
    <row r="17" spans="1:14" ht="12.75">
      <c r="A17" s="15" t="s">
        <v>59</v>
      </c>
      <c r="B17">
        <v>497</v>
      </c>
      <c r="C17">
        <v>2217</v>
      </c>
      <c r="D17" s="17">
        <f>SUM(C17/C48)</f>
        <v>0.06802908957010034</v>
      </c>
      <c r="E17" s="18"/>
      <c r="F17" s="21" t="s">
        <v>110</v>
      </c>
      <c r="G17" s="64">
        <v>1</v>
      </c>
      <c r="H17" s="64">
        <v>1</v>
      </c>
      <c r="I17" s="17">
        <f>SUM(H17/H47)</f>
        <v>0.0002835270768358378</v>
      </c>
      <c r="J17" s="18"/>
      <c r="K17" s="15" t="s">
        <v>27</v>
      </c>
      <c r="L17">
        <v>13</v>
      </c>
      <c r="M17">
        <v>77</v>
      </c>
      <c r="N17" s="17">
        <f>SUM(M17/M23)</f>
        <v>0.16594827586206898</v>
      </c>
    </row>
    <row r="18" spans="1:14" ht="12.75">
      <c r="A18" s="15" t="s">
        <v>22</v>
      </c>
      <c r="B18">
        <v>97</v>
      </c>
      <c r="C18">
        <v>608</v>
      </c>
      <c r="D18" s="17">
        <f>SUM(C18/C48)</f>
        <v>0.018656601920893554</v>
      </c>
      <c r="E18" s="18"/>
      <c r="F18" s="15" t="s">
        <v>26</v>
      </c>
      <c r="G18" s="64">
        <v>0</v>
      </c>
      <c r="H18" s="64">
        <v>4</v>
      </c>
      <c r="I18" s="17">
        <f>SUM(H18/H47)</f>
        <v>0.0011341083073433513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250</v>
      </c>
      <c r="C19">
        <v>890</v>
      </c>
      <c r="D19" s="17">
        <f>SUM(C19/C48)</f>
        <v>0.02730982846972905</v>
      </c>
      <c r="E19" s="18"/>
      <c r="F19" s="15" t="s">
        <v>20</v>
      </c>
      <c r="G19" s="64">
        <v>88</v>
      </c>
      <c r="H19" s="64">
        <v>282</v>
      </c>
      <c r="I19" s="17">
        <f>SUM(H19/H47)</f>
        <v>0.07995463566770626</v>
      </c>
      <c r="J19" s="18"/>
      <c r="K19" s="15" t="s">
        <v>46</v>
      </c>
      <c r="L19">
        <v>12</v>
      </c>
      <c r="M19">
        <v>82</v>
      </c>
      <c r="N19" s="17">
        <f>SUM(M19/M23)</f>
        <v>0.17672413793103448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25</v>
      </c>
      <c r="H20" s="64">
        <v>75</v>
      </c>
      <c r="I20" s="17">
        <f>SUM(H20/H47)</f>
        <v>0.021264530762687837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24</v>
      </c>
      <c r="C21">
        <v>78</v>
      </c>
      <c r="D21" s="17">
        <f>SUM(C21/C48)</f>
        <v>0.0023934456411672652</v>
      </c>
      <c r="E21" s="18"/>
      <c r="F21" s="15" t="s">
        <v>32</v>
      </c>
      <c r="G21" s="64">
        <v>20</v>
      </c>
      <c r="H21" s="64">
        <v>184</v>
      </c>
      <c r="I21" s="17">
        <f>SUM(H21/H47)</f>
        <v>0.05216898213779416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2</v>
      </c>
      <c r="C22">
        <v>9</v>
      </c>
      <c r="D22" s="17">
        <f>SUM(C22/C48)</f>
        <v>0.00027616680475006904</v>
      </c>
      <c r="E22" s="18"/>
      <c r="F22" s="15" t="s">
        <v>34</v>
      </c>
      <c r="G22" s="64">
        <v>43</v>
      </c>
      <c r="H22" s="64">
        <v>197</v>
      </c>
      <c r="I22" s="17">
        <f>SUM(H22/H47)</f>
        <v>0.05585483413666005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296</v>
      </c>
      <c r="C23">
        <v>933</v>
      </c>
      <c r="D23" s="17">
        <f>SUM(C23/C48)</f>
        <v>0.028629292092423823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MARCH 2009</v>
      </c>
      <c r="L23" s="7">
        <f>SUM(L6:L22)</f>
        <v>86</v>
      </c>
      <c r="M23" s="40">
        <f>SUM(M6:M22)</f>
        <v>464</v>
      </c>
      <c r="N23" s="24"/>
      <c r="P23" s="42"/>
      <c r="Q23" s="42"/>
    </row>
    <row r="24" spans="1:17" ht="12.75">
      <c r="A24" s="15" t="s">
        <v>30</v>
      </c>
      <c r="B24">
        <v>7</v>
      </c>
      <c r="C24">
        <v>52</v>
      </c>
      <c r="D24" s="17">
        <f>SUM(C24/C48)</f>
        <v>0.0015956304274448434</v>
      </c>
      <c r="E24" s="18"/>
      <c r="F24" s="15" t="s">
        <v>24</v>
      </c>
      <c r="G24" s="64">
        <v>71</v>
      </c>
      <c r="H24" s="64">
        <v>179</v>
      </c>
      <c r="I24" s="17">
        <f>SUM(H24/H47)</f>
        <v>0.05075134675361497</v>
      </c>
      <c r="J24" s="18"/>
      <c r="K24" s="39" t="str">
        <f>F48</f>
        <v>Total MARCH 2008</v>
      </c>
      <c r="L24" s="7">
        <v>408</v>
      </c>
      <c r="M24" s="40">
        <v>1763</v>
      </c>
      <c r="N24" s="24"/>
      <c r="P24" s="43"/>
      <c r="Q24" s="43"/>
    </row>
    <row r="25" spans="1:14" ht="12.75">
      <c r="A25" s="15" t="s">
        <v>31</v>
      </c>
      <c r="B25">
        <v>20</v>
      </c>
      <c r="C25">
        <v>116</v>
      </c>
      <c r="D25" s="17">
        <f>SUM(C25/C48)</f>
        <v>0.003559483261223112</v>
      </c>
      <c r="E25" s="18"/>
      <c r="F25" s="15" t="s">
        <v>36</v>
      </c>
      <c r="G25" s="64">
        <v>0</v>
      </c>
      <c r="H25" s="64">
        <v>7</v>
      </c>
      <c r="I25" s="17">
        <f>SUM(H25/H47)</f>
        <v>0.001984689537850865</v>
      </c>
      <c r="J25" s="18"/>
      <c r="K25" s="39" t="str">
        <f>F49</f>
        <v>2009 change 2008</v>
      </c>
      <c r="L25" s="42">
        <f>SUM(L23-L24)</f>
        <v>-322</v>
      </c>
      <c r="M25" s="42">
        <f>SUM(M23-M24)</f>
        <v>-1299</v>
      </c>
      <c r="N25" s="24"/>
    </row>
    <row r="26" spans="1:14" ht="12.75">
      <c r="A26" s="15" t="s">
        <v>26</v>
      </c>
      <c r="B26">
        <v>153</v>
      </c>
      <c r="C26">
        <v>774</v>
      </c>
      <c r="D26" s="17">
        <f>SUM(C26/C48)</f>
        <v>0.023750345208505937</v>
      </c>
      <c r="E26" s="18"/>
      <c r="F26" s="15" t="s">
        <v>37</v>
      </c>
      <c r="G26" s="64">
        <v>0</v>
      </c>
      <c r="H26" s="64">
        <v>2</v>
      </c>
      <c r="I26" s="17">
        <f>SUM(H26/H47)</f>
        <v>0.0005670541536716756</v>
      </c>
      <c r="J26" s="18"/>
      <c r="K26" s="39" t="str">
        <f>F50</f>
        <v>% change 2009 - 2008</v>
      </c>
      <c r="L26" s="43">
        <f>SUM((L23-L24)/L24)</f>
        <v>-0.7892156862745098</v>
      </c>
      <c r="M26" s="43">
        <f>SUM((M23-M24)/M24)</f>
        <v>-0.7368122518434487</v>
      </c>
      <c r="N26" s="24"/>
    </row>
    <row r="27" spans="1:14" ht="12.75">
      <c r="A27" s="15" t="s">
        <v>33</v>
      </c>
      <c r="B27">
        <v>130</v>
      </c>
      <c r="C27">
        <v>619</v>
      </c>
      <c r="D27" s="17">
        <f>SUM(C27/C48)</f>
        <v>0.018994139126699193</v>
      </c>
      <c r="E27" s="18"/>
      <c r="F27" s="15" t="s">
        <v>38</v>
      </c>
      <c r="G27" s="64">
        <v>82</v>
      </c>
      <c r="H27" s="64">
        <v>293</v>
      </c>
      <c r="I27" s="17">
        <f>SUM(H27/H47)</f>
        <v>0.08307343351290049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1</v>
      </c>
      <c r="C28">
        <v>1</v>
      </c>
      <c r="D28" s="17">
        <f>SUM(C28/C48)</f>
        <v>3.068520052778545E-05</v>
      </c>
      <c r="E28" s="18"/>
      <c r="F28" s="15" t="s">
        <v>39</v>
      </c>
      <c r="G28" s="64">
        <v>168</v>
      </c>
      <c r="H28" s="64">
        <v>497</v>
      </c>
      <c r="I28" s="17">
        <f>SUM(H28/H47)</f>
        <v>0.1409129571874114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43</v>
      </c>
      <c r="C29">
        <v>123</v>
      </c>
      <c r="D29" s="17">
        <f>SUM(C29/C48)</f>
        <v>0.0037742796649176103</v>
      </c>
      <c r="E29" s="18"/>
      <c r="F29" s="15" t="s">
        <v>29</v>
      </c>
      <c r="G29" s="64">
        <v>96</v>
      </c>
      <c r="H29" s="64">
        <v>307</v>
      </c>
      <c r="I29" s="17">
        <f>SUM(H29/H47)</f>
        <v>0.0870428125886022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63</v>
      </c>
      <c r="C30">
        <v>294</v>
      </c>
      <c r="D30" s="17">
        <f>SUM(C30/C48)</f>
        <v>0.009021448955168923</v>
      </c>
      <c r="E30" s="18"/>
      <c r="F30" s="15"/>
      <c r="I30" s="17"/>
      <c r="L30" s="14"/>
    </row>
    <row r="31" spans="1:14" ht="12.75">
      <c r="A31" s="15" t="s">
        <v>32</v>
      </c>
      <c r="B31">
        <v>838</v>
      </c>
      <c r="C31">
        <v>3182</v>
      </c>
      <c r="D31" s="17">
        <f>SUM(C31/C48)</f>
        <v>0.0976403080794133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2</v>
      </c>
      <c r="C32">
        <v>16</v>
      </c>
      <c r="D32" s="17">
        <f>SUM(C32/C48)</f>
        <v>0.0004909632084445672</v>
      </c>
      <c r="E32" s="18"/>
      <c r="F32" s="26"/>
      <c r="G32" s="27"/>
      <c r="H32" s="27"/>
      <c r="I32" s="28"/>
      <c r="K32" s="11" t="s">
        <v>3</v>
      </c>
      <c r="L32" s="12" t="str">
        <f>B5</f>
        <v>01/03 - 31/03</v>
      </c>
      <c r="M32" s="12" t="str">
        <f>C5</f>
        <v>01/01 - 31/03</v>
      </c>
      <c r="N32" s="13" t="s">
        <v>4</v>
      </c>
    </row>
    <row r="33" spans="1:14" ht="12.75">
      <c r="A33" s="15" t="s">
        <v>34</v>
      </c>
      <c r="B33">
        <v>356</v>
      </c>
      <c r="C33">
        <v>1150</v>
      </c>
      <c r="D33" s="17">
        <f>SUM(C33/C48)</f>
        <v>0.03528798060695327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1</v>
      </c>
      <c r="C34">
        <v>3</v>
      </c>
      <c r="D34" s="17">
        <f>SUM(C34/C48)</f>
        <v>9.205560158335634E-05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262</v>
      </c>
      <c r="C35">
        <v>1426</v>
      </c>
      <c r="D35" s="17">
        <f>SUM(C35/C48)</f>
        <v>0.043757095952622053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13</v>
      </c>
      <c r="C36">
        <v>49</v>
      </c>
      <c r="D36" s="17">
        <f>SUM(C36/C48)</f>
        <v>0.001503574825861487</v>
      </c>
      <c r="E36" s="18"/>
      <c r="F36" s="26"/>
      <c r="G36" s="27"/>
      <c r="H36" s="27"/>
      <c r="I36" s="28"/>
      <c r="K36" s="15" t="s">
        <v>33</v>
      </c>
      <c r="L36">
        <v>6</v>
      </c>
      <c r="M36">
        <v>35</v>
      </c>
      <c r="N36" s="17">
        <f>SUM(M36/M49)</f>
        <v>0.2755905511811024</v>
      </c>
    </row>
    <row r="37" spans="1:14" ht="12.75">
      <c r="A37" s="15" t="s">
        <v>36</v>
      </c>
      <c r="B37">
        <v>74</v>
      </c>
      <c r="C37">
        <v>333</v>
      </c>
      <c r="D37" s="17">
        <f>SUM(C37/C48)</f>
        <v>0.010218171775752554</v>
      </c>
      <c r="E37" s="18"/>
      <c r="F37" s="26"/>
      <c r="G37" s="27"/>
      <c r="H37" s="27"/>
      <c r="I37" s="28"/>
      <c r="K37" s="15" t="s">
        <v>25</v>
      </c>
      <c r="L37">
        <v>0</v>
      </c>
      <c r="M37">
        <v>26</v>
      </c>
      <c r="N37" s="17">
        <f>SUM(M37/M49)</f>
        <v>0.2047244094488189</v>
      </c>
    </row>
    <row r="38" spans="1:14" ht="12.75">
      <c r="A38" s="15" t="s">
        <v>42</v>
      </c>
      <c r="B38">
        <v>366</v>
      </c>
      <c r="C38">
        <v>1377</v>
      </c>
      <c r="D38" s="17">
        <f>SUM(C38/C48)</f>
        <v>0.04225352112676056</v>
      </c>
      <c r="E38" s="18"/>
      <c r="F38" s="15"/>
      <c r="G38" s="16"/>
      <c r="H38" s="16"/>
      <c r="I38" s="30"/>
      <c r="K38" s="15" t="s">
        <v>60</v>
      </c>
      <c r="L38">
        <v>0</v>
      </c>
      <c r="M38">
        <v>2</v>
      </c>
      <c r="N38" s="17">
        <f>SUM(M38/M49)</f>
        <v>0.015748031496062992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19</v>
      </c>
      <c r="C40">
        <v>104</v>
      </c>
      <c r="D40" s="17">
        <f>SUM(C40/C48)</f>
        <v>0.003191260854889687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9</v>
      </c>
      <c r="N40" s="17">
        <f>SUM(M40/M49)</f>
        <v>0.07086614173228346</v>
      </c>
    </row>
    <row r="41" spans="1:14" ht="12.75">
      <c r="A41" s="15" t="s">
        <v>37</v>
      </c>
      <c r="B41">
        <v>44</v>
      </c>
      <c r="C41">
        <v>264</v>
      </c>
      <c r="D41" s="17">
        <f>SUM(C41/C48)</f>
        <v>0.008100892939335358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6</v>
      </c>
      <c r="M42">
        <v>55</v>
      </c>
      <c r="N42" s="17">
        <f>SUM(M42/M49)</f>
        <v>0.4330708661417323</v>
      </c>
    </row>
    <row r="43" spans="1:14" ht="12.75">
      <c r="A43" s="15" t="s">
        <v>38</v>
      </c>
      <c r="B43">
        <v>915</v>
      </c>
      <c r="C43">
        <v>4773</v>
      </c>
      <c r="D43" s="17">
        <f>SUM(C43/C48)</f>
        <v>0.14646046211911995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1246</v>
      </c>
      <c r="C44">
        <v>3459</v>
      </c>
      <c r="D44" s="17">
        <f>SUM(C44/C48)</f>
        <v>0.10614010862560987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84</v>
      </c>
      <c r="C45">
        <v>264</v>
      </c>
      <c r="D45" s="17">
        <f>SUM(C45/C48)</f>
        <v>0.008100892939335358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431</v>
      </c>
      <c r="C46">
        <v>1364</v>
      </c>
      <c r="D46" s="17">
        <f>SUM(C46/C48)</f>
        <v>0.04185461351989935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MARCH 2009</v>
      </c>
      <c r="G47" s="42">
        <f>SUM(G6:G29)</f>
        <v>1049</v>
      </c>
      <c r="H47" s="42">
        <f>SUM(H6:H29)</f>
        <v>3527</v>
      </c>
      <c r="I47" s="30"/>
      <c r="J47" s="45"/>
      <c r="K47" s="23"/>
      <c r="N47" s="24"/>
    </row>
    <row r="48" spans="1:14" ht="12.75">
      <c r="A48" s="39" t="s">
        <v>125</v>
      </c>
      <c r="B48" s="40">
        <f>SUM(B6:B46)</f>
        <v>7811</v>
      </c>
      <c r="C48" s="40">
        <f>SUM(C6:C46)</f>
        <v>32589</v>
      </c>
      <c r="D48" s="41"/>
      <c r="E48" s="7"/>
      <c r="F48" s="39" t="str">
        <f>A49</f>
        <v>Total MARCH 2008</v>
      </c>
      <c r="G48" s="40">
        <v>3980</v>
      </c>
      <c r="H48" s="40">
        <v>17445</v>
      </c>
      <c r="I48" s="41"/>
      <c r="J48" s="45"/>
      <c r="K48" s="23"/>
      <c r="N48" s="24"/>
    </row>
    <row r="49" spans="1:14" ht="12.75">
      <c r="A49" s="39" t="s">
        <v>126</v>
      </c>
      <c r="B49" s="40">
        <v>21590</v>
      </c>
      <c r="C49" s="40">
        <v>93045</v>
      </c>
      <c r="D49" s="41"/>
      <c r="E49" s="45"/>
      <c r="F49" s="39" t="str">
        <f>A50</f>
        <v>2009 change 2008</v>
      </c>
      <c r="G49" s="42">
        <f>SUM(G47-G48)</f>
        <v>-2931</v>
      </c>
      <c r="H49" s="42">
        <f>SUM(H47-H48)</f>
        <v>-13918</v>
      </c>
      <c r="I49" s="44"/>
      <c r="J49" s="45"/>
      <c r="K49" s="39" t="str">
        <f>A48</f>
        <v>Total MARCH 2009</v>
      </c>
      <c r="L49" s="40">
        <f>SUM(L33:L42)</f>
        <v>12</v>
      </c>
      <c r="M49" s="40">
        <f>SUM(M33:M42)</f>
        <v>127</v>
      </c>
      <c r="N49" s="24"/>
    </row>
    <row r="50" spans="1:14" ht="12.75">
      <c r="A50" s="39" t="s">
        <v>115</v>
      </c>
      <c r="B50" s="42">
        <f>SUM(B48-B49)</f>
        <v>-13779</v>
      </c>
      <c r="C50" s="42">
        <f>SUM(C48-C49)</f>
        <v>-60456</v>
      </c>
      <c r="D50" s="41"/>
      <c r="E50" s="45"/>
      <c r="F50" s="39" t="str">
        <f>A51</f>
        <v>% change 2009 - 2008</v>
      </c>
      <c r="G50" s="43">
        <f>G49/G48</f>
        <v>-0.7364321608040201</v>
      </c>
      <c r="H50" s="43">
        <f>H49/H48</f>
        <v>-0.7978217254227572</v>
      </c>
      <c r="I50" s="44"/>
      <c r="J50"/>
      <c r="K50" s="39" t="str">
        <f>A49</f>
        <v>Total MARCH 2008</v>
      </c>
      <c r="L50" s="7">
        <v>38</v>
      </c>
      <c r="M50" s="7">
        <v>172</v>
      </c>
      <c r="N50" s="24"/>
    </row>
    <row r="51" spans="1:14" ht="12.75">
      <c r="A51" s="39" t="s">
        <v>116</v>
      </c>
      <c r="B51" s="43">
        <f>SUM(B50/B49)</f>
        <v>-0.6382121352478</v>
      </c>
      <c r="C51" s="43">
        <f>SUM(C50/C49)</f>
        <v>-0.6497501209092374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-26</v>
      </c>
      <c r="M51" s="42">
        <f>SUM(M49-M50)</f>
        <v>-45</v>
      </c>
      <c r="N51" s="24"/>
    </row>
    <row r="52" spans="1:14" ht="12.75">
      <c r="A52" s="46"/>
      <c r="B52" s="47"/>
      <c r="C52" s="47"/>
      <c r="D52" s="48"/>
      <c r="E52" s="54"/>
      <c r="F52" s="54"/>
      <c r="K52" s="39" t="str">
        <f>A51</f>
        <v>% change 2009 - 2008</v>
      </c>
      <c r="L52" s="43">
        <f>L51/L50</f>
        <v>-0.6842105263157895</v>
      </c>
      <c r="M52" s="43">
        <f>SUM((M49-M50)/M50)</f>
        <v>-0.2616279069767442</v>
      </c>
      <c r="N52" s="24"/>
    </row>
    <row r="53" spans="1:14" ht="12.75">
      <c r="A53" s="54"/>
      <c r="B53" s="54"/>
      <c r="C53" s="54"/>
      <c r="D53" s="54"/>
      <c r="E53" s="54"/>
      <c r="K53" s="46"/>
      <c r="L53" s="57"/>
      <c r="M53" s="57"/>
      <c r="N53" s="53"/>
    </row>
    <row r="54" spans="5:14" ht="12.75">
      <c r="E54" s="55"/>
      <c r="K54" s="20"/>
      <c r="L54" s="20"/>
      <c r="M54" s="20"/>
      <c r="N54" s="58"/>
    </row>
    <row r="58" ht="12.75">
      <c r="E58" s="5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128</v>
      </c>
      <c r="C5" s="12" t="s">
        <v>128</v>
      </c>
      <c r="D5" s="13" t="s">
        <v>4</v>
      </c>
      <c r="E5" s="7"/>
      <c r="F5" s="11" t="s">
        <v>3</v>
      </c>
      <c r="G5" s="12" t="str">
        <f>B5</f>
        <v>01/04 - 31/04</v>
      </c>
      <c r="H5" s="12" t="str">
        <f>C5</f>
        <v>01/04 - 31/04</v>
      </c>
      <c r="I5" s="13" t="s">
        <v>4</v>
      </c>
      <c r="J5" s="7"/>
      <c r="K5" s="11" t="s">
        <v>3</v>
      </c>
      <c r="L5" s="12" t="str">
        <f>B5</f>
        <v>01/04 - 31/04</v>
      </c>
      <c r="M5" s="12" t="str">
        <f>C5</f>
        <v>01/04 - 31/04</v>
      </c>
      <c r="N5" s="13" t="s">
        <v>4</v>
      </c>
    </row>
    <row r="6" spans="1:14" ht="12.75">
      <c r="A6" s="15" t="s">
        <v>5</v>
      </c>
      <c r="B6">
        <v>5</v>
      </c>
      <c r="C6">
        <v>100</v>
      </c>
      <c r="D6" s="17">
        <f>SUM(C6/C48)</f>
        <v>0.00270292185852907</v>
      </c>
      <c r="E6" s="18"/>
      <c r="F6" s="15" t="s">
        <v>56</v>
      </c>
      <c r="G6" s="64">
        <v>0</v>
      </c>
      <c r="H6" s="64">
        <v>0</v>
      </c>
      <c r="I6" s="17">
        <f>SUM(H6/H47)</f>
        <v>0</v>
      </c>
      <c r="J6" s="18"/>
      <c r="K6" s="15" t="s">
        <v>118</v>
      </c>
      <c r="L6" s="65">
        <v>0</v>
      </c>
      <c r="M6" s="65">
        <v>3</v>
      </c>
      <c r="N6" s="17">
        <f>M6/M23</f>
        <v>0.005357142857142857</v>
      </c>
    </row>
    <row r="7" spans="1:14" ht="12.75">
      <c r="A7" s="15" t="s">
        <v>8</v>
      </c>
      <c r="B7">
        <v>187</v>
      </c>
      <c r="C7">
        <v>1437</v>
      </c>
      <c r="D7" s="17">
        <f>SUM(C7/C48)</f>
        <v>0.038840987107062734</v>
      </c>
      <c r="E7" s="18"/>
      <c r="F7" s="15" t="s">
        <v>6</v>
      </c>
      <c r="G7" s="64">
        <v>2</v>
      </c>
      <c r="H7" s="64">
        <v>9</v>
      </c>
      <c r="I7" s="17">
        <f>SUM(H7/H47)</f>
        <v>0.0020408163265306124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61</v>
      </c>
      <c r="C8">
        <v>867</v>
      </c>
      <c r="D8" s="17">
        <f>SUM(C8/C48)</f>
        <v>0.023434332513447037</v>
      </c>
      <c r="E8" s="18"/>
      <c r="F8" s="15" t="s">
        <v>9</v>
      </c>
      <c r="G8" s="64">
        <v>49</v>
      </c>
      <c r="H8" s="64">
        <v>196</v>
      </c>
      <c r="I8" s="17">
        <f>SUM(H8/H47)</f>
        <v>0.044444444444444446</v>
      </c>
      <c r="J8" s="18"/>
      <c r="K8" s="15" t="s">
        <v>10</v>
      </c>
      <c r="L8">
        <v>13</v>
      </c>
      <c r="M8">
        <v>51</v>
      </c>
      <c r="N8" s="17">
        <f>SUM(M8/M23)</f>
        <v>0.09107142857142857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50</v>
      </c>
      <c r="H9" s="64">
        <v>238</v>
      </c>
      <c r="I9" s="17">
        <f>SUM(H9/H47)</f>
        <v>0.05396825396825397</v>
      </c>
      <c r="J9" s="18"/>
      <c r="K9" s="15" t="s">
        <v>13</v>
      </c>
      <c r="L9">
        <v>3</v>
      </c>
      <c r="M9">
        <v>18</v>
      </c>
      <c r="N9" s="17">
        <f>SUM(M9/M23)</f>
        <v>0.03214285714285714</v>
      </c>
    </row>
    <row r="10" spans="1:14" ht="12.75">
      <c r="A10" s="15" t="s">
        <v>56</v>
      </c>
      <c r="B10">
        <v>110</v>
      </c>
      <c r="C10">
        <v>215</v>
      </c>
      <c r="D10" s="17">
        <f>SUM(C10/C48)</f>
        <v>0.005811281995837501</v>
      </c>
      <c r="E10" s="18"/>
      <c r="F10" s="15" t="s">
        <v>16</v>
      </c>
      <c r="G10" s="64">
        <v>238</v>
      </c>
      <c r="H10" s="64">
        <v>1017</v>
      </c>
      <c r="I10" s="17">
        <f>SUM(H10/H47)</f>
        <v>0.23061224489795917</v>
      </c>
      <c r="J10" s="18"/>
      <c r="K10" s="15" t="s">
        <v>15</v>
      </c>
      <c r="L10">
        <v>0</v>
      </c>
      <c r="M10">
        <v>4</v>
      </c>
      <c r="N10" s="17">
        <f>SUM(M10/M23)</f>
        <v>0.007142857142857143</v>
      </c>
    </row>
    <row r="11" spans="1:14" ht="12.75">
      <c r="A11" s="15" t="s">
        <v>47</v>
      </c>
      <c r="B11">
        <v>8</v>
      </c>
      <c r="C11">
        <v>22</v>
      </c>
      <c r="D11" s="17">
        <f>SUM(C11/C48)</f>
        <v>0.0005946428088763954</v>
      </c>
      <c r="E11" s="18"/>
      <c r="F11" s="15" t="s">
        <v>59</v>
      </c>
      <c r="G11" s="64">
        <v>16</v>
      </c>
      <c r="H11" s="64">
        <v>149</v>
      </c>
      <c r="I11" s="17">
        <f>SUM(H11/H47)</f>
        <v>0.03378684807256236</v>
      </c>
      <c r="J11" s="18"/>
      <c r="K11" s="15" t="s">
        <v>17</v>
      </c>
      <c r="L11">
        <v>10</v>
      </c>
      <c r="M11">
        <v>30</v>
      </c>
      <c r="N11" s="17">
        <f>SUM(M11/M23)</f>
        <v>0.05357142857142857</v>
      </c>
    </row>
    <row r="12" spans="1:14" ht="12.75">
      <c r="A12" s="15" t="s">
        <v>9</v>
      </c>
      <c r="B12">
        <v>85</v>
      </c>
      <c r="C12">
        <v>540</v>
      </c>
      <c r="D12" s="17">
        <f>SUM(C12/C48)</f>
        <v>0.014595778036056977</v>
      </c>
      <c r="E12" s="18"/>
      <c r="F12" s="15" t="s">
        <v>18</v>
      </c>
      <c r="G12" s="64">
        <v>10</v>
      </c>
      <c r="H12" s="64">
        <v>54</v>
      </c>
      <c r="I12" s="17">
        <f>SUM(H12/H47)</f>
        <v>0.012244897959183673</v>
      </c>
      <c r="J12" s="18"/>
      <c r="K12" s="15" t="s">
        <v>19</v>
      </c>
      <c r="L12">
        <v>5</v>
      </c>
      <c r="M12">
        <v>47</v>
      </c>
      <c r="N12" s="17">
        <f>SUM(M12/M23)</f>
        <v>0.08392857142857142</v>
      </c>
    </row>
    <row r="13" spans="1:14" ht="13.5" customHeight="1">
      <c r="A13" s="15" t="s">
        <v>12</v>
      </c>
      <c r="B13">
        <v>5</v>
      </c>
      <c r="C13">
        <v>39</v>
      </c>
      <c r="D13" s="17">
        <f>SUM(C13/C48)</f>
        <v>0.0010541395248263373</v>
      </c>
      <c r="E13" s="18"/>
      <c r="F13" s="15" t="s">
        <v>15</v>
      </c>
      <c r="G13" s="64">
        <v>13</v>
      </c>
      <c r="H13" s="64">
        <v>56</v>
      </c>
      <c r="I13" s="17">
        <f>SUM(H13/H47)</f>
        <v>0.012698412698412698</v>
      </c>
      <c r="J13" s="18"/>
      <c r="K13" s="15" t="s">
        <v>20</v>
      </c>
      <c r="L13">
        <v>16</v>
      </c>
      <c r="M13">
        <v>100</v>
      </c>
      <c r="N13" s="17">
        <f>SUM(M13/M23)</f>
        <v>0.17857142857142858</v>
      </c>
    </row>
    <row r="14" spans="1:14" ht="12.75">
      <c r="A14" s="15" t="s">
        <v>103</v>
      </c>
      <c r="B14">
        <v>8</v>
      </c>
      <c r="C14">
        <v>24</v>
      </c>
      <c r="D14" s="17">
        <f>SUM(C14/C48)</f>
        <v>0.0006487012460469767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3</v>
      </c>
      <c r="M14">
        <v>22</v>
      </c>
      <c r="N14" s="17">
        <f>SUM(M14/M23)</f>
        <v>0.039285714285714285</v>
      </c>
    </row>
    <row r="15" spans="1:14" ht="12.75">
      <c r="A15" s="15" t="s">
        <v>14</v>
      </c>
      <c r="B15">
        <v>69</v>
      </c>
      <c r="C15">
        <v>570</v>
      </c>
      <c r="D15" s="17">
        <f>SUM(C15/C48)</f>
        <v>0.015406654593615699</v>
      </c>
      <c r="E15" s="18"/>
      <c r="F15" s="21" t="s">
        <v>23</v>
      </c>
      <c r="G15" s="64">
        <v>9</v>
      </c>
      <c r="H15" s="64">
        <v>60</v>
      </c>
      <c r="I15" s="17">
        <f>SUM(H15/H47)</f>
        <v>0.013605442176870748</v>
      </c>
      <c r="J15" s="18"/>
      <c r="K15" s="15" t="s">
        <v>24</v>
      </c>
      <c r="L15">
        <v>1</v>
      </c>
      <c r="M15">
        <v>18</v>
      </c>
      <c r="N15" s="17">
        <f>SUM(M15/M23)</f>
        <v>0.03214285714285714</v>
      </c>
    </row>
    <row r="16" spans="1:14" ht="12.75">
      <c r="A16" s="15" t="s">
        <v>16</v>
      </c>
      <c r="B16">
        <v>497</v>
      </c>
      <c r="C16">
        <v>5314</v>
      </c>
      <c r="D16" s="17">
        <f>SUM(C16/C48)</f>
        <v>0.14363326756223477</v>
      </c>
      <c r="E16" s="18"/>
      <c r="F16" s="21" t="s">
        <v>30</v>
      </c>
      <c r="G16" s="64">
        <v>23</v>
      </c>
      <c r="H16" s="64">
        <v>90</v>
      </c>
      <c r="I16" s="17">
        <f>SUM(H16/H47)</f>
        <v>0.02040816326530612</v>
      </c>
      <c r="J16" s="18"/>
      <c r="K16" s="15" t="s">
        <v>25</v>
      </c>
      <c r="L16">
        <v>12</v>
      </c>
      <c r="M16">
        <v>75</v>
      </c>
      <c r="N16" s="17">
        <f>SUM(M16/M23)</f>
        <v>0.13392857142857142</v>
      </c>
    </row>
    <row r="17" spans="1:14" ht="12.75">
      <c r="A17" s="15" t="s">
        <v>59</v>
      </c>
      <c r="B17">
        <v>288</v>
      </c>
      <c r="C17">
        <v>2501</v>
      </c>
      <c r="D17" s="17">
        <f>SUM(C17/C48)</f>
        <v>0.06760007568181203</v>
      </c>
      <c r="E17" s="18"/>
      <c r="F17" s="21" t="s">
        <v>110</v>
      </c>
      <c r="G17" s="64">
        <v>1</v>
      </c>
      <c r="H17" s="64">
        <v>2</v>
      </c>
      <c r="I17" s="17">
        <f>SUM(H17/H47)</f>
        <v>0.00045351473922902497</v>
      </c>
      <c r="J17" s="18"/>
      <c r="K17" s="15" t="s">
        <v>27</v>
      </c>
      <c r="L17">
        <v>21</v>
      </c>
      <c r="M17">
        <v>98</v>
      </c>
      <c r="N17" s="17">
        <f>SUM(M17/M23)</f>
        <v>0.175</v>
      </c>
    </row>
    <row r="18" spans="1:14" ht="12.75">
      <c r="A18" s="15" t="s">
        <v>22</v>
      </c>
      <c r="B18">
        <v>90</v>
      </c>
      <c r="C18">
        <v>698</v>
      </c>
      <c r="D18" s="17">
        <f>SUM(C18/C48)</f>
        <v>0.018866394572532908</v>
      </c>
      <c r="E18" s="18"/>
      <c r="F18" s="15" t="s">
        <v>26</v>
      </c>
      <c r="G18" s="64">
        <v>0</v>
      </c>
      <c r="H18" s="64">
        <v>4</v>
      </c>
      <c r="I18" s="17">
        <f>SUM(H18/H47)</f>
        <v>0.0009070294784580499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158</v>
      </c>
      <c r="C19">
        <v>1058</v>
      </c>
      <c r="D19" s="17">
        <f>SUM(C19/C48)</f>
        <v>0.02859691326323756</v>
      </c>
      <c r="E19" s="18"/>
      <c r="F19" s="15" t="s">
        <v>20</v>
      </c>
      <c r="G19" s="64">
        <v>43</v>
      </c>
      <c r="H19" s="64">
        <v>325</v>
      </c>
      <c r="I19" s="17">
        <f>SUM(H19/H47)</f>
        <v>0.07369614512471655</v>
      </c>
      <c r="J19" s="18"/>
      <c r="K19" s="15" t="s">
        <v>46</v>
      </c>
      <c r="L19">
        <v>12</v>
      </c>
      <c r="M19">
        <v>94</v>
      </c>
      <c r="N19" s="17">
        <f>SUM(M19/M23)</f>
        <v>0.16785714285714284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15</v>
      </c>
      <c r="H20" s="64">
        <v>90</v>
      </c>
      <c r="I20" s="17">
        <f>SUM(H20/H47)</f>
        <v>0.02040816326530612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33</v>
      </c>
      <c r="C21">
        <v>111</v>
      </c>
      <c r="D21" s="17">
        <f>SUM(C21/C48)</f>
        <v>0.0030002432629672674</v>
      </c>
      <c r="E21" s="18"/>
      <c r="F21" s="15" t="s">
        <v>32</v>
      </c>
      <c r="G21" s="64">
        <v>16</v>
      </c>
      <c r="H21" s="64">
        <v>200</v>
      </c>
      <c r="I21" s="17">
        <f>SUM(H21/H47)</f>
        <v>0.045351473922902494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0</v>
      </c>
      <c r="C22">
        <v>9</v>
      </c>
      <c r="D22" s="17">
        <f>SUM(C22/C48)</f>
        <v>0.0002432629672676163</v>
      </c>
      <c r="E22" s="18"/>
      <c r="F22" s="15" t="s">
        <v>34</v>
      </c>
      <c r="G22" s="64">
        <v>35</v>
      </c>
      <c r="H22" s="64">
        <v>232</v>
      </c>
      <c r="I22" s="17">
        <f>SUM(H22/H47)</f>
        <v>0.052607709750566896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194</v>
      </c>
      <c r="C23">
        <v>1124</v>
      </c>
      <c r="D23" s="17">
        <f>SUM(C23/C48)</f>
        <v>0.030380841689866746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APRIL 2009</v>
      </c>
      <c r="L23" s="7">
        <f>SUM(L6:L22)</f>
        <v>96</v>
      </c>
      <c r="M23" s="40">
        <f>SUM(M6:M22)</f>
        <v>560</v>
      </c>
      <c r="N23" s="24"/>
      <c r="P23" s="42"/>
      <c r="Q23" s="42"/>
    </row>
    <row r="24" spans="1:17" ht="12.75">
      <c r="A24" s="15" t="s">
        <v>30</v>
      </c>
      <c r="B24">
        <v>8</v>
      </c>
      <c r="C24">
        <v>60</v>
      </c>
      <c r="D24" s="17">
        <f>SUM(C24/C48)</f>
        <v>0.001621753115117442</v>
      </c>
      <c r="E24" s="18"/>
      <c r="F24" s="15" t="s">
        <v>24</v>
      </c>
      <c r="G24" s="64">
        <v>104</v>
      </c>
      <c r="H24" s="64">
        <v>283</v>
      </c>
      <c r="I24" s="17">
        <f>SUM(H24/H47)</f>
        <v>0.06417233560090703</v>
      </c>
      <c r="J24" s="18"/>
      <c r="K24" s="39" t="str">
        <f>F48</f>
        <v>Total APRIL 2008</v>
      </c>
      <c r="L24" s="7">
        <v>445</v>
      </c>
      <c r="M24" s="40">
        <v>2208</v>
      </c>
      <c r="N24" s="24"/>
      <c r="P24" s="43"/>
      <c r="Q24" s="43"/>
    </row>
    <row r="25" spans="1:14" ht="12.75">
      <c r="A25" s="15" t="s">
        <v>31</v>
      </c>
      <c r="B25">
        <v>20</v>
      </c>
      <c r="C25">
        <v>136</v>
      </c>
      <c r="D25" s="17">
        <f>SUM(C25/C48)</f>
        <v>0.0036759737275995352</v>
      </c>
      <c r="E25" s="18"/>
      <c r="F25" s="15" t="s">
        <v>36</v>
      </c>
      <c r="G25" s="64">
        <v>1</v>
      </c>
      <c r="H25" s="64">
        <v>8</v>
      </c>
      <c r="I25" s="17">
        <f>SUM(H25/H47)</f>
        <v>0.0018140589569160999</v>
      </c>
      <c r="J25" s="18"/>
      <c r="K25" s="39" t="str">
        <f>F49</f>
        <v>2009 change 2008</v>
      </c>
      <c r="L25" s="42">
        <f>SUM(L23-L24)</f>
        <v>-349</v>
      </c>
      <c r="M25" s="42">
        <f>SUM(M23-M24)</f>
        <v>-1648</v>
      </c>
      <c r="N25" s="24"/>
    </row>
    <row r="26" spans="1:14" ht="12.75">
      <c r="A26" s="15" t="s">
        <v>26</v>
      </c>
      <c r="B26">
        <v>120</v>
      </c>
      <c r="C26">
        <v>883</v>
      </c>
      <c r="D26" s="17">
        <f>SUM(C26/C48)</f>
        <v>0.02386680001081169</v>
      </c>
      <c r="E26" s="18"/>
      <c r="F26" s="15" t="s">
        <v>37</v>
      </c>
      <c r="G26" s="64">
        <v>0</v>
      </c>
      <c r="H26" s="64">
        <v>2</v>
      </c>
      <c r="I26" s="17">
        <f>SUM(H26/H47)</f>
        <v>0.00045351473922902497</v>
      </c>
      <c r="J26" s="18"/>
      <c r="K26" s="39" t="str">
        <f>F50</f>
        <v>% change 2009 - 2008</v>
      </c>
      <c r="L26" s="43">
        <f>SUM((L23-L24)/L24)</f>
        <v>-0.7842696629213484</v>
      </c>
      <c r="M26" s="43">
        <f>SUM((M23-M24)/M24)</f>
        <v>-0.7463768115942029</v>
      </c>
      <c r="N26" s="24"/>
    </row>
    <row r="27" spans="1:14" ht="12.75">
      <c r="A27" s="15" t="s">
        <v>33</v>
      </c>
      <c r="B27">
        <v>100</v>
      </c>
      <c r="C27">
        <v>717</v>
      </c>
      <c r="D27" s="17">
        <f>SUM(C27/C48)</f>
        <v>0.01937994972565343</v>
      </c>
      <c r="E27" s="18"/>
      <c r="F27" s="15" t="s">
        <v>38</v>
      </c>
      <c r="G27" s="64">
        <v>68</v>
      </c>
      <c r="H27" s="64">
        <v>361</v>
      </c>
      <c r="I27" s="17">
        <f>SUM(H27/H47)</f>
        <v>0.081859410430839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1</v>
      </c>
      <c r="D28" s="17">
        <f>SUM(C28/C48)</f>
        <v>2.7029218585290698E-05</v>
      </c>
      <c r="E28" s="18"/>
      <c r="F28" s="15" t="s">
        <v>39</v>
      </c>
      <c r="G28" s="64">
        <v>127</v>
      </c>
      <c r="H28" s="64">
        <v>621</v>
      </c>
      <c r="I28" s="17">
        <f>SUM(H28/H47)</f>
        <v>0.14081632653061224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14</v>
      </c>
      <c r="C29">
        <v>137</v>
      </c>
      <c r="D29" s="17">
        <f>SUM(C29/C48)</f>
        <v>0.0037030029461848257</v>
      </c>
      <c r="E29" s="18"/>
      <c r="F29" s="15" t="s">
        <v>29</v>
      </c>
      <c r="G29" s="64">
        <v>106</v>
      </c>
      <c r="H29" s="64">
        <v>413</v>
      </c>
      <c r="I29" s="17">
        <f>SUM(H29/H47)</f>
        <v>0.09365079365079365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33</v>
      </c>
      <c r="C30">
        <v>327</v>
      </c>
      <c r="D30" s="17">
        <f>SUM(C30/C48)</f>
        <v>0.008838554477390058</v>
      </c>
      <c r="E30" s="18"/>
      <c r="F30" s="15"/>
      <c r="I30" s="17"/>
      <c r="L30" s="14"/>
    </row>
    <row r="31" spans="1:14" ht="12.75">
      <c r="A31" s="15" t="s">
        <v>32</v>
      </c>
      <c r="B31">
        <v>185</v>
      </c>
      <c r="C31">
        <v>3366</v>
      </c>
      <c r="D31" s="17">
        <f>SUM(C31/C48)</f>
        <v>0.0909803497580885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1</v>
      </c>
      <c r="C32">
        <v>17</v>
      </c>
      <c r="D32" s="17">
        <f>SUM(C32/C48)</f>
        <v>0.0004594967159499419</v>
      </c>
      <c r="E32" s="18"/>
      <c r="F32" s="26"/>
      <c r="G32" s="27"/>
      <c r="H32" s="27"/>
      <c r="I32" s="28"/>
      <c r="K32" s="11" t="s">
        <v>3</v>
      </c>
      <c r="L32" s="12" t="str">
        <f>B5</f>
        <v>01/04 - 31/04</v>
      </c>
      <c r="M32" s="12" t="str">
        <f>C5</f>
        <v>01/04 - 31/04</v>
      </c>
      <c r="N32" s="13" t="s">
        <v>4</v>
      </c>
    </row>
    <row r="33" spans="1:14" ht="12.75">
      <c r="A33" s="15" t="s">
        <v>34</v>
      </c>
      <c r="B33">
        <v>194</v>
      </c>
      <c r="C33">
        <v>1341</v>
      </c>
      <c r="D33" s="17">
        <f>SUM(C33/C48)</f>
        <v>0.03624618212287483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2</v>
      </c>
      <c r="C34">
        <v>5</v>
      </c>
      <c r="D34" s="17">
        <f>SUM(C34/C48)</f>
        <v>0.0001351460929264535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229</v>
      </c>
      <c r="C35">
        <v>1654</v>
      </c>
      <c r="D35" s="17">
        <f>SUM(C35/C48)</f>
        <v>0.04470632754007082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14</v>
      </c>
      <c r="C36">
        <v>63</v>
      </c>
      <c r="D36" s="17">
        <f>SUM(C36/C48)</f>
        <v>0.0017028407708733141</v>
      </c>
      <c r="E36" s="18"/>
      <c r="F36" s="26"/>
      <c r="G36" s="27"/>
      <c r="H36" s="27"/>
      <c r="I36" s="28"/>
      <c r="K36" s="15" t="s">
        <v>33</v>
      </c>
      <c r="L36">
        <v>0</v>
      </c>
      <c r="M36">
        <v>35</v>
      </c>
      <c r="N36" s="17">
        <f>SUM(M36/M49)</f>
        <v>0.2536231884057971</v>
      </c>
    </row>
    <row r="37" spans="1:14" ht="12.75">
      <c r="A37" s="15" t="s">
        <v>36</v>
      </c>
      <c r="B37">
        <v>58</v>
      </c>
      <c r="C37">
        <v>390</v>
      </c>
      <c r="D37" s="17">
        <f>SUM(C37/C48)</f>
        <v>0.010541395248263372</v>
      </c>
      <c r="E37" s="18"/>
      <c r="F37" s="26"/>
      <c r="G37" s="27"/>
      <c r="H37" s="27"/>
      <c r="I37" s="28"/>
      <c r="K37" s="15" t="s">
        <v>25</v>
      </c>
      <c r="L37">
        <v>0</v>
      </c>
      <c r="M37">
        <v>26</v>
      </c>
      <c r="N37" s="17">
        <f>SUM(M37/M49)</f>
        <v>0.18840579710144928</v>
      </c>
    </row>
    <row r="38" spans="1:14" ht="12.75">
      <c r="A38" s="15" t="s">
        <v>42</v>
      </c>
      <c r="B38">
        <v>211</v>
      </c>
      <c r="C38">
        <v>1586</v>
      </c>
      <c r="D38" s="17">
        <f>SUM(C38/C48)</f>
        <v>0.04286834067627105</v>
      </c>
      <c r="E38" s="18"/>
      <c r="F38" s="15"/>
      <c r="G38" s="16"/>
      <c r="H38" s="16"/>
      <c r="I38" s="30"/>
      <c r="K38" s="15" t="s">
        <v>60</v>
      </c>
      <c r="L38">
        <v>0</v>
      </c>
      <c r="M38">
        <v>2</v>
      </c>
      <c r="N38" s="17">
        <f>SUM(M38/M49)</f>
        <v>0.014492753623188406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19</v>
      </c>
      <c r="C40">
        <v>123</v>
      </c>
      <c r="D40" s="17">
        <f>SUM(C40/C48)</f>
        <v>0.003324593885990756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9</v>
      </c>
      <c r="N40" s="17">
        <f>SUM(M40/M49)</f>
        <v>0.06521739130434782</v>
      </c>
    </row>
    <row r="41" spans="1:14" ht="12.75">
      <c r="A41" s="15" t="s">
        <v>37</v>
      </c>
      <c r="B41">
        <v>54</v>
      </c>
      <c r="C41">
        <v>318</v>
      </c>
      <c r="D41" s="17">
        <f>SUM(C41/C48)</f>
        <v>0.008595291510122442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11</v>
      </c>
      <c r="M42">
        <v>66</v>
      </c>
      <c r="N42" s="17">
        <f>SUM(M42/M49)</f>
        <v>0.4782608695652174</v>
      </c>
    </row>
    <row r="43" spans="1:14" ht="12.75">
      <c r="A43" s="15" t="s">
        <v>38</v>
      </c>
      <c r="B43">
        <v>503</v>
      </c>
      <c r="C43">
        <v>5274</v>
      </c>
      <c r="D43" s="17">
        <f>SUM(C43/C48)</f>
        <v>0.14255209881882314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383</v>
      </c>
      <c r="C44">
        <v>3841</v>
      </c>
      <c r="D44" s="17">
        <f>SUM(C44/C48)</f>
        <v>0.10381922858610157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109</v>
      </c>
      <c r="C45">
        <v>372</v>
      </c>
      <c r="D45" s="17">
        <f>SUM(C45/C48)</f>
        <v>0.01005486931372814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393</v>
      </c>
      <c r="C46">
        <v>1757</v>
      </c>
      <c r="D46" s="17">
        <f>SUM(C46/C48)</f>
        <v>0.047490337054355757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APRIL 2009</v>
      </c>
      <c r="G47" s="42">
        <f>SUM(G6:G29)</f>
        <v>926</v>
      </c>
      <c r="H47" s="42">
        <f>SUM(H6:H29)</f>
        <v>4410</v>
      </c>
      <c r="I47" s="30"/>
      <c r="J47" s="45"/>
      <c r="K47" s="23"/>
      <c r="N47" s="24"/>
    </row>
    <row r="48" spans="1:14" ht="12.75">
      <c r="A48" s="39" t="s">
        <v>129</v>
      </c>
      <c r="B48" s="40">
        <f>SUM(B6:B46)</f>
        <v>4448</v>
      </c>
      <c r="C48" s="40">
        <f>SUM(C6:C46)</f>
        <v>36997</v>
      </c>
      <c r="D48" s="41"/>
      <c r="E48" s="7"/>
      <c r="F48" s="39" t="str">
        <f>A49</f>
        <v>Total APRIL 2008</v>
      </c>
      <c r="G48" s="40">
        <v>2749</v>
      </c>
      <c r="H48" s="40">
        <v>20165</v>
      </c>
      <c r="I48" s="41"/>
      <c r="J48" s="45"/>
      <c r="K48" s="23"/>
      <c r="N48" s="24"/>
    </row>
    <row r="49" spans="1:14" ht="12.75">
      <c r="A49" s="39" t="s">
        <v>130</v>
      </c>
      <c r="B49" s="40">
        <v>13363</v>
      </c>
      <c r="C49" s="40">
        <v>106307</v>
      </c>
      <c r="D49" s="41"/>
      <c r="E49" s="45"/>
      <c r="F49" s="39" t="str">
        <f>A50</f>
        <v>2009 change 2008</v>
      </c>
      <c r="G49" s="42">
        <f>SUM(G47-G48)</f>
        <v>-1823</v>
      </c>
      <c r="H49" s="42">
        <f>SUM(H47-H48)</f>
        <v>-15755</v>
      </c>
      <c r="I49" s="44"/>
      <c r="J49" s="45"/>
      <c r="K49" s="39" t="str">
        <f>A48</f>
        <v>Total APRIL 2009</v>
      </c>
      <c r="L49" s="40">
        <f>SUM(L33:L42)</f>
        <v>11</v>
      </c>
      <c r="M49" s="40">
        <f>SUM(M33:M42)</f>
        <v>138</v>
      </c>
      <c r="N49" s="24"/>
    </row>
    <row r="50" spans="1:14" ht="12.75">
      <c r="A50" s="39" t="s">
        <v>115</v>
      </c>
      <c r="B50" s="42">
        <f>SUM(B48-B49)</f>
        <v>-8915</v>
      </c>
      <c r="C50" s="42">
        <f>SUM(C48-C49)</f>
        <v>-69310</v>
      </c>
      <c r="D50" s="41"/>
      <c r="E50" s="45"/>
      <c r="F50" s="39" t="str">
        <f>A51</f>
        <v>% change 2009 - 2008</v>
      </c>
      <c r="G50" s="43">
        <f>G49/G48</f>
        <v>-0.663150236449618</v>
      </c>
      <c r="H50" s="43">
        <f>H49/H48</f>
        <v>-0.7813042400198363</v>
      </c>
      <c r="I50" s="44"/>
      <c r="J50"/>
      <c r="K50" s="39" t="str">
        <f>A49</f>
        <v>Total APRIL 2008</v>
      </c>
      <c r="L50" s="7">
        <v>46</v>
      </c>
      <c r="M50" s="7">
        <v>218</v>
      </c>
      <c r="N50" s="24"/>
    </row>
    <row r="51" spans="1:14" ht="12.75">
      <c r="A51" s="39" t="s">
        <v>116</v>
      </c>
      <c r="B51" s="43">
        <f>SUM(B50/B49)</f>
        <v>-0.6671406121379929</v>
      </c>
      <c r="C51" s="43">
        <f>SUM(C50/C49)</f>
        <v>-0.651979643861646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-35</v>
      </c>
      <c r="M51" s="42">
        <f>SUM(M49-M50)</f>
        <v>-80</v>
      </c>
      <c r="N51" s="24"/>
    </row>
    <row r="52" spans="1:14" ht="12.75">
      <c r="A52" s="46"/>
      <c r="B52" s="47"/>
      <c r="C52" s="47"/>
      <c r="D52" s="48"/>
      <c r="E52" s="54"/>
      <c r="F52" s="54"/>
      <c r="K52" s="39" t="str">
        <f>A51</f>
        <v>% change 2009 - 2008</v>
      </c>
      <c r="L52" s="43">
        <f>L51/L50</f>
        <v>-0.7608695652173914</v>
      </c>
      <c r="M52" s="43">
        <f>SUM((M49-M50)/M50)</f>
        <v>-0.3669724770642202</v>
      </c>
      <c r="N52" s="24"/>
    </row>
    <row r="53" spans="1:14" ht="12.75">
      <c r="A53" s="54"/>
      <c r="B53" s="54"/>
      <c r="C53" s="54"/>
      <c r="D53" s="54"/>
      <c r="E53" s="54"/>
      <c r="K53" s="46"/>
      <c r="L53" s="57"/>
      <c r="M53" s="57"/>
      <c r="N53" s="53"/>
    </row>
    <row r="54" spans="5:14" ht="12.75">
      <c r="E54" s="55"/>
      <c r="K54" s="20"/>
      <c r="L54" s="20"/>
      <c r="M54" s="20"/>
      <c r="N54" s="58"/>
    </row>
    <row r="58" ht="12.75">
      <c r="E58" s="5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F35" sqref="F35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87</v>
      </c>
      <c r="C5" s="12" t="s">
        <v>84</v>
      </c>
      <c r="D5" s="13" t="s">
        <v>4</v>
      </c>
      <c r="E5" s="7"/>
      <c r="F5" s="11" t="s">
        <v>3</v>
      </c>
      <c r="G5" s="12" t="str">
        <f>B5</f>
        <v>01/05 - 31/05</v>
      </c>
      <c r="H5" s="12" t="str">
        <f>C5</f>
        <v>01/01 - 31/05</v>
      </c>
      <c r="I5" s="13" t="s">
        <v>4</v>
      </c>
      <c r="J5" s="7"/>
      <c r="K5" s="11" t="s">
        <v>3</v>
      </c>
      <c r="L5" s="12" t="str">
        <f>B5</f>
        <v>01/05 - 31/05</v>
      </c>
      <c r="M5" s="12" t="str">
        <f>C5</f>
        <v>01/01 - 31/05</v>
      </c>
      <c r="N5" s="13" t="s">
        <v>4</v>
      </c>
    </row>
    <row r="6" spans="1:14" ht="12.75">
      <c r="A6" s="15" t="s">
        <v>5</v>
      </c>
      <c r="B6">
        <v>14</v>
      </c>
      <c r="C6">
        <v>113</v>
      </c>
      <c r="D6" s="17">
        <f>SUM(C6/C48)</f>
        <v>0.002688555793480847</v>
      </c>
      <c r="E6" s="18"/>
      <c r="F6" s="15" t="s">
        <v>56</v>
      </c>
      <c r="G6" s="64">
        <v>2</v>
      </c>
      <c r="H6" s="64">
        <v>2</v>
      </c>
      <c r="I6" s="17">
        <f>SUM(H6/H47)</f>
        <v>0.0003904724716907458</v>
      </c>
      <c r="J6" s="18"/>
      <c r="K6" s="15" t="s">
        <v>118</v>
      </c>
      <c r="L6" s="65">
        <v>1</v>
      </c>
      <c r="M6" s="65">
        <v>4</v>
      </c>
      <c r="N6" s="17">
        <f>M6/M23</f>
        <v>0.006191950464396285</v>
      </c>
    </row>
    <row r="7" spans="1:14" ht="12.75">
      <c r="A7" s="15" t="s">
        <v>8</v>
      </c>
      <c r="B7">
        <v>192</v>
      </c>
      <c r="C7">
        <v>1628</v>
      </c>
      <c r="D7" s="17">
        <f>SUM(C7/C48)</f>
        <v>0.03873423744944088</v>
      </c>
      <c r="E7" s="18"/>
      <c r="F7" s="15" t="s">
        <v>6</v>
      </c>
      <c r="G7" s="64">
        <v>2</v>
      </c>
      <c r="H7" s="64">
        <v>11</v>
      </c>
      <c r="I7" s="17">
        <f>SUM(H7/H47)</f>
        <v>0.002147598594299102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111</v>
      </c>
      <c r="C8">
        <v>976</v>
      </c>
      <c r="D8" s="17">
        <f>SUM(C8/C48)</f>
        <v>0.023221508446347846</v>
      </c>
      <c r="E8" s="18"/>
      <c r="F8" s="15" t="s">
        <v>9</v>
      </c>
      <c r="G8" s="64">
        <v>33</v>
      </c>
      <c r="H8" s="64">
        <v>229</v>
      </c>
      <c r="I8" s="17">
        <f>SUM(H8/H47)</f>
        <v>0.044709098008590395</v>
      </c>
      <c r="J8" s="18"/>
      <c r="K8" s="15" t="s">
        <v>10</v>
      </c>
      <c r="L8">
        <v>26</v>
      </c>
      <c r="M8">
        <v>77</v>
      </c>
      <c r="N8" s="17">
        <f>SUM(M8/M23)</f>
        <v>0.11919504643962849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37</v>
      </c>
      <c r="H9" s="64">
        <v>274</v>
      </c>
      <c r="I9" s="17">
        <f>SUM(H9/H47)</f>
        <v>0.053494728621632175</v>
      </c>
      <c r="J9" s="18"/>
      <c r="K9" s="15" t="s">
        <v>13</v>
      </c>
      <c r="L9">
        <v>9</v>
      </c>
      <c r="M9">
        <v>27</v>
      </c>
      <c r="N9" s="17">
        <f>SUM(M9/M23)</f>
        <v>0.04179566563467492</v>
      </c>
    </row>
    <row r="10" spans="1:14" ht="12.75">
      <c r="A10" s="15" t="s">
        <v>56</v>
      </c>
      <c r="B10">
        <v>91</v>
      </c>
      <c r="C10">
        <v>265</v>
      </c>
      <c r="D10" s="17">
        <f>SUM(C10/C48)</f>
        <v>0.006305020223649774</v>
      </c>
      <c r="E10" s="18"/>
      <c r="F10" s="15" t="s">
        <v>16</v>
      </c>
      <c r="G10" s="64">
        <v>120</v>
      </c>
      <c r="H10" s="64">
        <v>1137</v>
      </c>
      <c r="I10" s="17">
        <f>SUM(H10/H47)</f>
        <v>0.22198360015618898</v>
      </c>
      <c r="J10" s="18"/>
      <c r="K10" s="15" t="s">
        <v>15</v>
      </c>
      <c r="L10">
        <v>1</v>
      </c>
      <c r="M10">
        <v>5</v>
      </c>
      <c r="N10" s="17">
        <f>SUM(M10/M23)</f>
        <v>0.007739938080495356</v>
      </c>
    </row>
    <row r="11" spans="1:14" ht="12.75">
      <c r="A11" s="15" t="s">
        <v>47</v>
      </c>
      <c r="B11">
        <v>5</v>
      </c>
      <c r="C11">
        <v>27</v>
      </c>
      <c r="D11" s="17">
        <f>SUM(C11/C48)</f>
        <v>0.0006423982869379015</v>
      </c>
      <c r="E11" s="18"/>
      <c r="F11" s="15" t="s">
        <v>59</v>
      </c>
      <c r="G11" s="64">
        <v>34</v>
      </c>
      <c r="H11" s="64">
        <v>183</v>
      </c>
      <c r="I11" s="17">
        <f>SUM(H11/H47)</f>
        <v>0.03572823115970324</v>
      </c>
      <c r="J11" s="18"/>
      <c r="K11" s="15" t="s">
        <v>17</v>
      </c>
      <c r="L11">
        <v>4</v>
      </c>
      <c r="M11">
        <v>34</v>
      </c>
      <c r="N11" s="17">
        <f>SUM(M11/M23)</f>
        <v>0.05263157894736842</v>
      </c>
    </row>
    <row r="12" spans="1:14" ht="12.75">
      <c r="A12" s="15" t="s">
        <v>9</v>
      </c>
      <c r="B12">
        <v>61</v>
      </c>
      <c r="C12">
        <v>600</v>
      </c>
      <c r="D12" s="17">
        <f>SUM(C12/C48)</f>
        <v>0.014275517487508922</v>
      </c>
      <c r="E12" s="18"/>
      <c r="F12" s="15" t="s">
        <v>18</v>
      </c>
      <c r="G12" s="64">
        <v>10</v>
      </c>
      <c r="H12" s="64">
        <v>88</v>
      </c>
      <c r="I12" s="17">
        <f>SUM(H12/H47)</f>
        <v>0.017180788754392814</v>
      </c>
      <c r="J12" s="18"/>
      <c r="K12" s="15" t="s">
        <v>19</v>
      </c>
      <c r="L12">
        <v>6</v>
      </c>
      <c r="M12">
        <v>53</v>
      </c>
      <c r="N12" s="17">
        <f>SUM(M12/M23)</f>
        <v>0.08204334365325078</v>
      </c>
    </row>
    <row r="13" spans="1:14" ht="13.5" customHeight="1">
      <c r="A13" s="15" t="s">
        <v>12</v>
      </c>
      <c r="B13">
        <v>13</v>
      </c>
      <c r="C13">
        <v>52</v>
      </c>
      <c r="D13" s="17">
        <f>SUM(C13/C48)</f>
        <v>0.0012372115155841067</v>
      </c>
      <c r="E13" s="18"/>
      <c r="F13" s="15" t="s">
        <v>15</v>
      </c>
      <c r="G13" s="64">
        <v>6</v>
      </c>
      <c r="H13" s="64">
        <v>62</v>
      </c>
      <c r="I13" s="17">
        <f>SUM(H13/H47)</f>
        <v>0.01210464662241312</v>
      </c>
      <c r="J13" s="18"/>
      <c r="K13" s="15" t="s">
        <v>20</v>
      </c>
      <c r="L13">
        <v>12</v>
      </c>
      <c r="M13">
        <v>112</v>
      </c>
      <c r="N13" s="17">
        <f>SUM(M13/M23)</f>
        <v>0.17337461300309598</v>
      </c>
    </row>
    <row r="14" spans="1:14" ht="12.75">
      <c r="A14" s="15" t="s">
        <v>103</v>
      </c>
      <c r="B14">
        <v>10</v>
      </c>
      <c r="C14">
        <v>33</v>
      </c>
      <c r="D14" s="17">
        <f>SUM(C14/C48)</f>
        <v>0.0007851534618129908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1</v>
      </c>
      <c r="M14">
        <v>23</v>
      </c>
      <c r="N14" s="17">
        <f>SUM(M14/M23)</f>
        <v>0.03560371517027864</v>
      </c>
    </row>
    <row r="15" spans="1:14" ht="12.75">
      <c r="A15" s="15" t="s">
        <v>14</v>
      </c>
      <c r="B15">
        <v>67</v>
      </c>
      <c r="C15">
        <v>627</v>
      </c>
      <c r="D15" s="17">
        <f>SUM(C15/C48)</f>
        <v>0.014917915774446823</v>
      </c>
      <c r="E15" s="18"/>
      <c r="F15" s="21" t="s">
        <v>23</v>
      </c>
      <c r="G15" s="64">
        <v>8</v>
      </c>
      <c r="H15" s="64">
        <v>68</v>
      </c>
      <c r="I15" s="17">
        <f>SUM(H15/H47)</f>
        <v>0.013276064037485357</v>
      </c>
      <c r="J15" s="18"/>
      <c r="K15" s="15" t="s">
        <v>24</v>
      </c>
      <c r="L15">
        <v>4</v>
      </c>
      <c r="M15">
        <v>22</v>
      </c>
      <c r="N15" s="17">
        <f>SUM(M15/M23)</f>
        <v>0.034055727554179564</v>
      </c>
    </row>
    <row r="16" spans="1:14" ht="12.75">
      <c r="A16" s="15" t="s">
        <v>16</v>
      </c>
      <c r="B16">
        <v>696</v>
      </c>
      <c r="C16">
        <v>6006</v>
      </c>
      <c r="D16" s="17">
        <f>SUM(C16/C48)</f>
        <v>0.14289793004996432</v>
      </c>
      <c r="E16" s="18"/>
      <c r="F16" s="21" t="s">
        <v>30</v>
      </c>
      <c r="G16" s="64">
        <v>8</v>
      </c>
      <c r="H16" s="64">
        <v>98</v>
      </c>
      <c r="I16" s="17">
        <f>SUM(H16/H47)</f>
        <v>0.019133151112846546</v>
      </c>
      <c r="J16" s="18"/>
      <c r="K16" s="15" t="s">
        <v>25</v>
      </c>
      <c r="L16">
        <v>7</v>
      </c>
      <c r="M16">
        <v>82</v>
      </c>
      <c r="N16" s="17">
        <f>SUM(M16/M23)</f>
        <v>0.12693498452012383</v>
      </c>
    </row>
    <row r="17" spans="1:14" ht="12.75">
      <c r="A17" s="15" t="s">
        <v>59</v>
      </c>
      <c r="B17">
        <v>362</v>
      </c>
      <c r="C17">
        <v>2861</v>
      </c>
      <c r="D17" s="17">
        <f>SUM(C17/C48)</f>
        <v>0.06807042588627171</v>
      </c>
      <c r="E17" s="18"/>
      <c r="F17" s="21" t="s">
        <v>110</v>
      </c>
      <c r="G17" s="64">
        <v>0</v>
      </c>
      <c r="H17" s="64">
        <v>2</v>
      </c>
      <c r="I17" s="17">
        <f>SUM(H17/H47)</f>
        <v>0.0003904724716907458</v>
      </c>
      <c r="J17" s="18"/>
      <c r="K17" s="15" t="s">
        <v>27</v>
      </c>
      <c r="L17">
        <v>6</v>
      </c>
      <c r="M17">
        <v>104</v>
      </c>
      <c r="N17" s="17">
        <f>SUM(M17/M23)</f>
        <v>0.1609907120743034</v>
      </c>
    </row>
    <row r="18" spans="1:14" ht="12.75">
      <c r="A18" s="15" t="s">
        <v>22</v>
      </c>
      <c r="B18">
        <v>86</v>
      </c>
      <c r="C18">
        <v>784</v>
      </c>
      <c r="D18" s="17">
        <f>SUM(C18/C48)</f>
        <v>0.018653342850344992</v>
      </c>
      <c r="E18" s="18"/>
      <c r="F18" s="15" t="s">
        <v>26</v>
      </c>
      <c r="G18" s="64">
        <v>2</v>
      </c>
      <c r="H18" s="64">
        <v>6</v>
      </c>
      <c r="I18" s="17">
        <f>SUM(H18/H47)</f>
        <v>0.0011714174150722373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196</v>
      </c>
      <c r="C19">
        <v>1253</v>
      </c>
      <c r="D19" s="17">
        <f>SUM(C19/C48)</f>
        <v>0.0298120390197478</v>
      </c>
      <c r="E19" s="18"/>
      <c r="F19" s="15" t="s">
        <v>20</v>
      </c>
      <c r="G19" s="64">
        <v>57</v>
      </c>
      <c r="H19" s="64">
        <v>380</v>
      </c>
      <c r="I19" s="17">
        <f>SUM(H19/H47)</f>
        <v>0.0741897696212417</v>
      </c>
      <c r="J19" s="18"/>
      <c r="K19" s="15" t="s">
        <v>46</v>
      </c>
      <c r="L19">
        <v>9</v>
      </c>
      <c r="M19">
        <v>103</v>
      </c>
      <c r="N19" s="17">
        <f>SUM(M19/M23)</f>
        <v>0.15944272445820434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25</v>
      </c>
      <c r="H20" s="64">
        <v>115</v>
      </c>
      <c r="I20" s="17">
        <f>SUM(H20/H47)</f>
        <v>0.022452167122217884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21</v>
      </c>
      <c r="C21">
        <v>132</v>
      </c>
      <c r="D21" s="17">
        <f>SUM(C21/C48)</f>
        <v>0.003140613847251963</v>
      </c>
      <c r="E21" s="18"/>
      <c r="F21" s="15" t="s">
        <v>32</v>
      </c>
      <c r="G21" s="64">
        <v>26</v>
      </c>
      <c r="H21" s="64">
        <v>226</v>
      </c>
      <c r="I21" s="17">
        <f>SUM(H21/H47)</f>
        <v>0.04412338930105428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1</v>
      </c>
      <c r="C22">
        <v>10</v>
      </c>
      <c r="D22" s="17">
        <f>SUM(C22/C48)</f>
        <v>0.00023792529145848205</v>
      </c>
      <c r="E22" s="18"/>
      <c r="F22" s="15" t="s">
        <v>34</v>
      </c>
      <c r="G22" s="64">
        <v>35</v>
      </c>
      <c r="H22" s="64">
        <v>259</v>
      </c>
      <c r="I22" s="17">
        <f>SUM(H22/H47)</f>
        <v>0.05056618508395158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165</v>
      </c>
      <c r="C23">
        <v>1289</v>
      </c>
      <c r="D23" s="17">
        <f>SUM(C23/C48)</f>
        <v>0.030668570068998334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MAY 2009</v>
      </c>
      <c r="L23" s="7">
        <f>SUM(L6:L22)</f>
        <v>86</v>
      </c>
      <c r="M23" s="40">
        <f>SUM(M6:M22)</f>
        <v>646</v>
      </c>
      <c r="N23" s="24"/>
      <c r="P23" s="42"/>
      <c r="Q23" s="42"/>
    </row>
    <row r="24" spans="1:17" ht="12.75">
      <c r="A24" s="15" t="s">
        <v>30</v>
      </c>
      <c r="B24">
        <v>16</v>
      </c>
      <c r="C24">
        <v>76</v>
      </c>
      <c r="D24" s="17">
        <f>SUM(C24/C48)</f>
        <v>0.0018082322150844634</v>
      </c>
      <c r="E24" s="18"/>
      <c r="F24" s="15" t="s">
        <v>24</v>
      </c>
      <c r="G24" s="64">
        <v>57</v>
      </c>
      <c r="H24" s="64">
        <v>340</v>
      </c>
      <c r="I24" s="17">
        <f>SUM(H24/H47)</f>
        <v>0.06638032018742679</v>
      </c>
      <c r="J24" s="18"/>
      <c r="K24" s="39" t="str">
        <f>F48</f>
        <v>Total MAY 2008</v>
      </c>
      <c r="L24" s="7">
        <v>334</v>
      </c>
      <c r="M24" s="40">
        <v>2542</v>
      </c>
      <c r="N24" s="24"/>
      <c r="P24" s="43"/>
      <c r="Q24" s="43"/>
    </row>
    <row r="25" spans="1:14" ht="12.75">
      <c r="A25" s="15" t="s">
        <v>31</v>
      </c>
      <c r="B25">
        <v>9</v>
      </c>
      <c r="C25">
        <v>145</v>
      </c>
      <c r="D25" s="17">
        <f>SUM(C25/C48)</f>
        <v>0.0034499167261479893</v>
      </c>
      <c r="E25" s="18"/>
      <c r="F25" s="15" t="s">
        <v>36</v>
      </c>
      <c r="G25" s="64">
        <v>0</v>
      </c>
      <c r="H25" s="64">
        <v>9</v>
      </c>
      <c r="I25" s="17">
        <f>SUM(H25/H47)</f>
        <v>0.001757126122608356</v>
      </c>
      <c r="J25" s="18"/>
      <c r="K25" s="39" t="str">
        <f>F49</f>
        <v>2009 change 2008</v>
      </c>
      <c r="L25" s="42">
        <f>SUM(L23-L24)</f>
        <v>-248</v>
      </c>
      <c r="M25" s="42">
        <f>SUM(M23-M24)</f>
        <v>-1896</v>
      </c>
      <c r="N25" s="24"/>
    </row>
    <row r="26" spans="1:14" ht="12.75">
      <c r="A26" s="15" t="s">
        <v>26</v>
      </c>
      <c r="B26">
        <v>162</v>
      </c>
      <c r="C26">
        <v>1043</v>
      </c>
      <c r="D26" s="17">
        <f>SUM(C26/C48)</f>
        <v>0.024815607899119678</v>
      </c>
      <c r="E26" s="18"/>
      <c r="F26" s="15" t="s">
        <v>37</v>
      </c>
      <c r="G26" s="64">
        <v>0</v>
      </c>
      <c r="H26" s="64">
        <v>2</v>
      </c>
      <c r="I26" s="17">
        <f>SUM(H26/H47)</f>
        <v>0.0003904724716907458</v>
      </c>
      <c r="J26" s="18"/>
      <c r="K26" s="39" t="str">
        <f>F50</f>
        <v>% change 2009 - 2008</v>
      </c>
      <c r="L26" s="43">
        <f>SUM((L23-L24)/L24)</f>
        <v>-0.7425149700598802</v>
      </c>
      <c r="M26" s="43">
        <f>SUM((M23-M24)/M24)</f>
        <v>-0.7458693941778127</v>
      </c>
      <c r="N26" s="24"/>
    </row>
    <row r="27" spans="1:14" ht="12.75">
      <c r="A27" s="15" t="s">
        <v>33</v>
      </c>
      <c r="B27">
        <v>105</v>
      </c>
      <c r="C27">
        <v>821</v>
      </c>
      <c r="D27" s="17">
        <f>SUM(C27/C48)</f>
        <v>0.019533666428741374</v>
      </c>
      <c r="E27" s="18"/>
      <c r="F27" s="15" t="s">
        <v>38</v>
      </c>
      <c r="G27" s="64">
        <v>54</v>
      </c>
      <c r="H27" s="64">
        <v>414</v>
      </c>
      <c r="I27" s="17">
        <f>SUM(H27/H47)</f>
        <v>0.08082780163998438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1</v>
      </c>
      <c r="D28" s="17">
        <f>SUM(C28/C48)</f>
        <v>2.3792529145848203E-05</v>
      </c>
      <c r="E28" s="18"/>
      <c r="F28" s="15" t="s">
        <v>39</v>
      </c>
      <c r="G28" s="64">
        <v>108</v>
      </c>
      <c r="H28" s="64">
        <v>728</v>
      </c>
      <c r="I28" s="17">
        <f>SUM(H28/H47)</f>
        <v>0.14213197969543148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60</v>
      </c>
      <c r="C29">
        <v>197</v>
      </c>
      <c r="D29" s="17">
        <f>SUM(C29/C48)</f>
        <v>0.004687128241732096</v>
      </c>
      <c r="E29" s="18"/>
      <c r="F29" s="15" t="s">
        <v>29</v>
      </c>
      <c r="G29" s="64">
        <v>76</v>
      </c>
      <c r="H29" s="64">
        <v>489</v>
      </c>
      <c r="I29" s="17">
        <f>SUM(H29/H47)</f>
        <v>0.09547051932838735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58</v>
      </c>
      <c r="C30">
        <v>385</v>
      </c>
      <c r="D30" s="17">
        <f>SUM(C30/C48)</f>
        <v>0.009160123721151558</v>
      </c>
      <c r="E30" s="18"/>
      <c r="F30" s="15"/>
      <c r="I30" s="17"/>
      <c r="L30" s="14"/>
    </row>
    <row r="31" spans="1:14" ht="12.75">
      <c r="A31" s="15" t="s">
        <v>32</v>
      </c>
      <c r="B31">
        <v>333</v>
      </c>
      <c r="C31">
        <v>3696</v>
      </c>
      <c r="D31" s="17">
        <f>SUM(C31/C48)</f>
        <v>0.08793718772305496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2</v>
      </c>
      <c r="C32">
        <v>19</v>
      </c>
      <c r="D32" s="17">
        <f>SUM(C32/C48)</f>
        <v>0.00045205805377111584</v>
      </c>
      <c r="E32" s="18"/>
      <c r="F32" s="26"/>
      <c r="G32" s="27"/>
      <c r="H32" s="27"/>
      <c r="I32" s="28"/>
      <c r="K32" s="11" t="s">
        <v>3</v>
      </c>
      <c r="L32" s="12" t="str">
        <f>B5</f>
        <v>01/05 - 31/05</v>
      </c>
      <c r="M32" s="12" t="str">
        <f>C5</f>
        <v>01/01 - 31/05</v>
      </c>
      <c r="N32" s="13" t="s">
        <v>4</v>
      </c>
    </row>
    <row r="33" spans="1:14" ht="12.75">
      <c r="A33" s="15" t="s">
        <v>34</v>
      </c>
      <c r="B33">
        <v>99</v>
      </c>
      <c r="C33">
        <v>1437</v>
      </c>
      <c r="D33" s="17">
        <f>SUM(C33/C48)</f>
        <v>0.03418986438258387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2</v>
      </c>
      <c r="C34">
        <v>7</v>
      </c>
      <c r="D34" s="17">
        <f>SUM(C34/C48)</f>
        <v>0.00016654770402093743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230</v>
      </c>
      <c r="C35">
        <v>1883</v>
      </c>
      <c r="D35" s="17">
        <f>SUM(C35/C48)</f>
        <v>0.04480133238163217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9</v>
      </c>
      <c r="C36">
        <v>72</v>
      </c>
      <c r="D36" s="17">
        <f>SUM(C36/C48)</f>
        <v>0.0017130620985010706</v>
      </c>
      <c r="E36" s="18"/>
      <c r="F36" s="26"/>
      <c r="G36" s="27"/>
      <c r="H36" s="27"/>
      <c r="I36" s="28"/>
      <c r="K36" s="15" t="s">
        <v>33</v>
      </c>
      <c r="L36">
        <v>3</v>
      </c>
      <c r="M36">
        <v>38</v>
      </c>
      <c r="N36" s="17">
        <f>SUM(M36/M49)</f>
        <v>0.24675324675324675</v>
      </c>
    </row>
    <row r="37" spans="1:14" ht="12.75">
      <c r="A37" s="15" t="s">
        <v>36</v>
      </c>
      <c r="B37">
        <v>88</v>
      </c>
      <c r="C37">
        <v>478</v>
      </c>
      <c r="D37" s="17">
        <f>SUM(C37/C48)</f>
        <v>0.01137282893171544</v>
      </c>
      <c r="E37" s="18"/>
      <c r="F37" s="26"/>
      <c r="G37" s="27"/>
      <c r="H37" s="27"/>
      <c r="I37" s="28"/>
      <c r="K37" s="15" t="s">
        <v>25</v>
      </c>
      <c r="L37">
        <v>2</v>
      </c>
      <c r="M37">
        <v>28</v>
      </c>
      <c r="N37" s="17">
        <f>SUM(M37/M49)</f>
        <v>0.18181818181818182</v>
      </c>
    </row>
    <row r="38" spans="1:14" ht="12.75">
      <c r="A38" s="15" t="s">
        <v>42</v>
      </c>
      <c r="B38">
        <v>207</v>
      </c>
      <c r="C38">
        <v>1793</v>
      </c>
      <c r="D38" s="17">
        <f>SUM(C38/C48)</f>
        <v>0.04266000475850583</v>
      </c>
      <c r="E38" s="18"/>
      <c r="F38" s="15"/>
      <c r="G38" s="16"/>
      <c r="H38" s="16"/>
      <c r="I38" s="30"/>
      <c r="K38" s="15" t="s">
        <v>60</v>
      </c>
      <c r="L38">
        <v>0</v>
      </c>
      <c r="M38">
        <v>2</v>
      </c>
      <c r="N38" s="17">
        <f>SUM(M38/M49)</f>
        <v>0.012987012987012988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19</v>
      </c>
      <c r="C40">
        <v>142</v>
      </c>
      <c r="D40" s="17">
        <f>SUM(C40/C48)</f>
        <v>0.003378539138710445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9</v>
      </c>
      <c r="N40" s="17">
        <f>SUM(M40/M49)</f>
        <v>0.05844155844155844</v>
      </c>
    </row>
    <row r="41" spans="1:14" ht="12.75">
      <c r="A41" s="15" t="s">
        <v>37</v>
      </c>
      <c r="B41">
        <v>32</v>
      </c>
      <c r="C41">
        <v>349</v>
      </c>
      <c r="D41" s="17">
        <f>SUM(C41/C48)</f>
        <v>0.008303592671901023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11</v>
      </c>
      <c r="M42">
        <v>77</v>
      </c>
      <c r="N42" s="17">
        <f>SUM(M42/M49)</f>
        <v>0.5</v>
      </c>
    </row>
    <row r="43" spans="1:14" ht="12.75">
      <c r="A43" s="15" t="s">
        <v>38</v>
      </c>
      <c r="B43">
        <v>692</v>
      </c>
      <c r="C43">
        <v>5961</v>
      </c>
      <c r="D43" s="17">
        <f>SUM(C43/C48)</f>
        <v>0.14182726623840114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586</v>
      </c>
      <c r="C44">
        <v>4419</v>
      </c>
      <c r="D44" s="17">
        <f>SUM(C44/C48)</f>
        <v>0.10513918629550321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71</v>
      </c>
      <c r="C45">
        <v>442</v>
      </c>
      <c r="D45" s="17">
        <f>SUM(C45/C48)</f>
        <v>0.010516297882464906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250</v>
      </c>
      <c r="C46">
        <v>2008</v>
      </c>
      <c r="D46" s="17">
        <f>SUM(C46/C48)</f>
        <v>0.04777539852486319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MAY 2009</v>
      </c>
      <c r="G47" s="42">
        <f>SUM(G6:G29)</f>
        <v>700</v>
      </c>
      <c r="H47" s="42">
        <f>SUM(H6:H29)</f>
        <v>5122</v>
      </c>
      <c r="I47" s="30"/>
      <c r="J47" s="45"/>
      <c r="K47" s="23"/>
      <c r="N47" s="24"/>
    </row>
    <row r="48" spans="1:14" ht="12.75">
      <c r="A48" s="39" t="s">
        <v>135</v>
      </c>
      <c r="B48" s="40">
        <f>SUM(B6:B46)</f>
        <v>5121</v>
      </c>
      <c r="C48" s="40">
        <f>SUM(C6:C46)</f>
        <v>42030</v>
      </c>
      <c r="D48" s="41"/>
      <c r="E48" s="7"/>
      <c r="F48" s="39" t="str">
        <f>A49</f>
        <v>Total MAY 2008</v>
      </c>
      <c r="G48" s="40">
        <v>2483</v>
      </c>
      <c r="H48" s="40">
        <v>22727</v>
      </c>
      <c r="I48" s="41"/>
      <c r="J48" s="45"/>
      <c r="K48" s="23"/>
      <c r="N48" s="24"/>
    </row>
    <row r="49" spans="1:14" ht="12.75">
      <c r="A49" s="39" t="s">
        <v>136</v>
      </c>
      <c r="B49" s="40">
        <v>10191</v>
      </c>
      <c r="C49" s="40">
        <v>116313</v>
      </c>
      <c r="D49" s="41"/>
      <c r="E49" s="45"/>
      <c r="F49" s="39" t="str">
        <f>A50</f>
        <v>2009 change 2008</v>
      </c>
      <c r="G49" s="42">
        <f>SUM(G47-G48)</f>
        <v>-1783</v>
      </c>
      <c r="H49" s="42">
        <f>SUM(H47-H48)</f>
        <v>-17605</v>
      </c>
      <c r="I49" s="44"/>
      <c r="J49" s="45"/>
      <c r="K49" s="39" t="str">
        <f>A48</f>
        <v>Total MAY 2009</v>
      </c>
      <c r="L49" s="40">
        <f>SUM(L33:L42)</f>
        <v>16</v>
      </c>
      <c r="M49" s="40">
        <f>SUM(M33:M42)</f>
        <v>154</v>
      </c>
      <c r="N49" s="24"/>
    </row>
    <row r="50" spans="1:14" ht="12.75">
      <c r="A50" s="39" t="s">
        <v>115</v>
      </c>
      <c r="B50" s="42">
        <f>SUM(B48-B49)</f>
        <v>-5070</v>
      </c>
      <c r="C50" s="42">
        <f>SUM(C48-C49)</f>
        <v>-74283</v>
      </c>
      <c r="D50" s="41"/>
      <c r="E50" s="45"/>
      <c r="F50" s="39" t="str">
        <f>A51</f>
        <v>% change 2009 - 2008</v>
      </c>
      <c r="G50" s="43">
        <f>G49/G48</f>
        <v>-0.7180829641562626</v>
      </c>
      <c r="H50" s="43">
        <f>H49/H48</f>
        <v>-0.7746292955515466</v>
      </c>
      <c r="I50" s="44"/>
      <c r="J50"/>
      <c r="K50" s="39" t="str">
        <f>A49</f>
        <v>Total MAY 2008</v>
      </c>
      <c r="L50" s="7">
        <v>26</v>
      </c>
      <c r="M50" s="7">
        <v>244</v>
      </c>
      <c r="N50" s="24"/>
    </row>
    <row r="51" spans="1:14" ht="12.75">
      <c r="A51" s="39" t="s">
        <v>116</v>
      </c>
      <c r="B51" s="43">
        <f>SUM(B50/B49)</f>
        <v>-0.49749779216956136</v>
      </c>
      <c r="C51" s="43">
        <f>SUM(C50/C49)</f>
        <v>-0.6386474426762271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-10</v>
      </c>
      <c r="M51" s="42">
        <f>SUM(M49-M50)</f>
        <v>-90</v>
      </c>
      <c r="N51" s="24"/>
    </row>
    <row r="52" spans="1:14" ht="12.75">
      <c r="A52" s="66"/>
      <c r="B52" s="66"/>
      <c r="C52" s="66"/>
      <c r="D52" s="44"/>
      <c r="E52" s="54"/>
      <c r="F52" s="54"/>
      <c r="K52" s="39" t="str">
        <f>A51</f>
        <v>% change 2009 - 2008</v>
      </c>
      <c r="L52" s="43">
        <f>L51/L50</f>
        <v>-0.38461538461538464</v>
      </c>
      <c r="M52" s="43">
        <f>SUM((M49-M50)/M50)</f>
        <v>-0.36885245901639346</v>
      </c>
      <c r="N52" s="24"/>
    </row>
    <row r="53" spans="1:14" ht="15.75">
      <c r="A53" s="67" t="s">
        <v>137</v>
      </c>
      <c r="B53" s="54"/>
      <c r="D53" s="44"/>
      <c r="E53" s="54"/>
      <c r="K53" s="46"/>
      <c r="L53" s="57"/>
      <c r="M53" s="57"/>
      <c r="N53" s="53"/>
    </row>
    <row r="54" spans="1:14" ht="12.75">
      <c r="A54" s="39" t="s">
        <v>135</v>
      </c>
      <c r="B54" s="40">
        <v>4483</v>
      </c>
      <c r="C54" s="40">
        <v>28323</v>
      </c>
      <c r="D54" s="44"/>
      <c r="E54" s="55"/>
      <c r="K54" s="20"/>
      <c r="L54" s="20"/>
      <c r="M54" s="20"/>
      <c r="N54" s="58"/>
    </row>
    <row r="55" spans="1:4" ht="12.75">
      <c r="A55" s="39" t="s">
        <v>136</v>
      </c>
      <c r="B55" s="40">
        <v>5494</v>
      </c>
      <c r="C55" s="40">
        <v>27448</v>
      </c>
      <c r="D55" s="68"/>
    </row>
    <row r="56" spans="1:4" ht="12.75">
      <c r="A56" s="39" t="s">
        <v>115</v>
      </c>
      <c r="B56" s="42">
        <f>SUM(B54-B55)</f>
        <v>-1011</v>
      </c>
      <c r="C56" s="42">
        <f>SUM(C54-C55)</f>
        <v>875</v>
      </c>
      <c r="D56" s="68"/>
    </row>
    <row r="57" spans="1:4" ht="12.75">
      <c r="A57" s="39" t="s">
        <v>116</v>
      </c>
      <c r="B57" s="43">
        <f>SUM(B56/B55)</f>
        <v>-0.18401892974153622</v>
      </c>
      <c r="C57" s="43">
        <f>SUM(C56/C55)</f>
        <v>0.031878461090061205</v>
      </c>
      <c r="D57" s="68"/>
    </row>
    <row r="58" spans="4:5" ht="12.75">
      <c r="D58" s="68"/>
      <c r="E58" s="54"/>
    </row>
    <row r="59" spans="1:4" ht="12.75">
      <c r="A59" s="51"/>
      <c r="B59" s="51"/>
      <c r="C59" s="51"/>
      <c r="D59" s="48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4">
      <selection activeCell="H23" sqref="H23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92</v>
      </c>
      <c r="C5" s="12" t="s">
        <v>89</v>
      </c>
      <c r="D5" s="13" t="s">
        <v>4</v>
      </c>
      <c r="E5" s="7"/>
      <c r="F5" s="11" t="s">
        <v>3</v>
      </c>
      <c r="G5" s="12" t="str">
        <f>B5</f>
        <v>01/06 - 30/06</v>
      </c>
      <c r="H5" s="12" t="str">
        <f>C5</f>
        <v>01/01 - 30/06</v>
      </c>
      <c r="I5" s="13" t="s">
        <v>4</v>
      </c>
      <c r="J5" s="7"/>
      <c r="K5" s="11" t="s">
        <v>3</v>
      </c>
      <c r="L5" s="12" t="str">
        <f>B5</f>
        <v>01/06 - 30/06</v>
      </c>
      <c r="M5" s="12" t="str">
        <f>C5</f>
        <v>01/01 - 30/06</v>
      </c>
      <c r="N5" s="13" t="s">
        <v>4</v>
      </c>
    </row>
    <row r="6" spans="1:14" ht="12.75">
      <c r="A6" s="15" t="s">
        <v>5</v>
      </c>
      <c r="B6">
        <v>11</v>
      </c>
      <c r="C6">
        <v>124</v>
      </c>
      <c r="D6" s="17">
        <f>SUM(C6/C48)</f>
        <v>0.0026499690124591286</v>
      </c>
      <c r="E6" s="18"/>
      <c r="F6" s="15" t="s">
        <v>56</v>
      </c>
      <c r="G6" s="64">
        <v>1</v>
      </c>
      <c r="H6" s="64">
        <v>3</v>
      </c>
      <c r="I6" s="17">
        <f>SUM(H6/H47)</f>
        <v>0.0004943968358602505</v>
      </c>
      <c r="J6" s="18"/>
      <c r="K6" s="15" t="s">
        <v>118</v>
      </c>
      <c r="L6" s="65">
        <v>0</v>
      </c>
      <c r="M6" s="65">
        <v>4</v>
      </c>
      <c r="N6" s="17">
        <f>M6/M23</f>
        <v>0.005256241787122208</v>
      </c>
    </row>
    <row r="7" spans="1:14" ht="12.75">
      <c r="A7" s="15" t="s">
        <v>8</v>
      </c>
      <c r="B7">
        <v>382</v>
      </c>
      <c r="C7">
        <v>2008</v>
      </c>
      <c r="D7" s="17">
        <f>SUM(C7/C48)</f>
        <v>0.04291240142756395</v>
      </c>
      <c r="E7" s="18"/>
      <c r="F7" s="15" t="s">
        <v>6</v>
      </c>
      <c r="G7" s="64">
        <v>1</v>
      </c>
      <c r="H7" s="64">
        <v>12</v>
      </c>
      <c r="I7" s="17">
        <f>SUM(H7/H47)</f>
        <v>0.001977587343441002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88</v>
      </c>
      <c r="C8">
        <v>1064</v>
      </c>
      <c r="D8" s="17">
        <f>SUM(C8/C48)</f>
        <v>0.022738443784326715</v>
      </c>
      <c r="E8" s="18"/>
      <c r="F8" s="15" t="s">
        <v>9</v>
      </c>
      <c r="G8" s="64">
        <v>38</v>
      </c>
      <c r="H8" s="64">
        <v>267</v>
      </c>
      <c r="I8" s="17">
        <f>SUM(H8/H47)</f>
        <v>0.044001318391562294</v>
      </c>
      <c r="J8" s="18"/>
      <c r="K8" s="15" t="s">
        <v>10</v>
      </c>
      <c r="L8">
        <v>30</v>
      </c>
      <c r="M8">
        <v>107</v>
      </c>
      <c r="N8" s="17">
        <f>SUM(M8/M23)</f>
        <v>0.14060446780551905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23</v>
      </c>
      <c r="H9" s="64">
        <v>297</v>
      </c>
      <c r="I9" s="17">
        <f>SUM(H9/H47)</f>
        <v>0.048945286750164796</v>
      </c>
      <c r="J9" s="18"/>
      <c r="K9" s="15" t="s">
        <v>13</v>
      </c>
      <c r="L9">
        <v>21</v>
      </c>
      <c r="M9">
        <v>48</v>
      </c>
      <c r="N9" s="17">
        <f>SUM(M9/M23)</f>
        <v>0.06307490144546649</v>
      </c>
    </row>
    <row r="10" spans="1:14" ht="12.75">
      <c r="A10" s="15" t="s">
        <v>56</v>
      </c>
      <c r="B10">
        <v>6</v>
      </c>
      <c r="C10">
        <v>271</v>
      </c>
      <c r="D10" s="17">
        <f>SUM(C10/C48)</f>
        <v>0.00579146453529374</v>
      </c>
      <c r="E10" s="18"/>
      <c r="F10" s="15" t="s">
        <v>16</v>
      </c>
      <c r="G10" s="64">
        <v>206</v>
      </c>
      <c r="H10" s="64">
        <v>1343</v>
      </c>
      <c r="I10" s="17">
        <f>SUM(H10/H47)</f>
        <v>0.22132498352010546</v>
      </c>
      <c r="J10" s="18"/>
      <c r="K10" s="15" t="s">
        <v>15</v>
      </c>
      <c r="L10">
        <v>1</v>
      </c>
      <c r="M10">
        <v>6</v>
      </c>
      <c r="N10" s="17">
        <f>SUM(M10/M23)</f>
        <v>0.00788436268068331</v>
      </c>
    </row>
    <row r="11" spans="1:14" ht="12.75">
      <c r="A11" s="15" t="s">
        <v>47</v>
      </c>
      <c r="B11">
        <v>2</v>
      </c>
      <c r="C11">
        <v>29</v>
      </c>
      <c r="D11" s="17">
        <f>SUM(C11/C48)</f>
        <v>0.0006197508174299575</v>
      </c>
      <c r="E11" s="18"/>
      <c r="F11" s="15" t="s">
        <v>59</v>
      </c>
      <c r="G11" s="64">
        <v>45</v>
      </c>
      <c r="H11" s="64">
        <v>228</v>
      </c>
      <c r="I11" s="17">
        <f>SUM(H11/H47)</f>
        <v>0.037574159525379035</v>
      </c>
      <c r="J11" s="18"/>
      <c r="K11" s="15" t="s">
        <v>17</v>
      </c>
      <c r="L11">
        <v>6</v>
      </c>
      <c r="M11">
        <v>43</v>
      </c>
      <c r="N11" s="17">
        <f>SUM(M11/M23)</f>
        <v>0.056504599211563734</v>
      </c>
    </row>
    <row r="12" spans="1:14" ht="12.75">
      <c r="A12" s="15" t="s">
        <v>9</v>
      </c>
      <c r="B12">
        <v>80</v>
      </c>
      <c r="C12">
        <v>680</v>
      </c>
      <c r="D12" s="17">
        <f>SUM(C12/C48)</f>
        <v>0.014532088132840381</v>
      </c>
      <c r="E12" s="18"/>
      <c r="F12" s="15" t="s">
        <v>18</v>
      </c>
      <c r="G12" s="64">
        <v>16</v>
      </c>
      <c r="H12" s="64">
        <v>103</v>
      </c>
      <c r="I12" s="17">
        <f>SUM(H12/H47)</f>
        <v>0.016974291364535266</v>
      </c>
      <c r="J12" s="18"/>
      <c r="K12" s="15" t="s">
        <v>19</v>
      </c>
      <c r="L12">
        <v>5</v>
      </c>
      <c r="M12">
        <v>58</v>
      </c>
      <c r="N12" s="17">
        <f>SUM(M12/M23)</f>
        <v>0.07621550591327202</v>
      </c>
    </row>
    <row r="13" spans="1:14" ht="13.5" customHeight="1">
      <c r="A13" s="15" t="s">
        <v>12</v>
      </c>
      <c r="B13">
        <v>5</v>
      </c>
      <c r="C13">
        <v>57</v>
      </c>
      <c r="D13" s="17">
        <f>SUM(C13/C48)</f>
        <v>0.0012181309170175027</v>
      </c>
      <c r="E13" s="18"/>
      <c r="F13" s="15" t="s">
        <v>15</v>
      </c>
      <c r="G13" s="64">
        <v>9</v>
      </c>
      <c r="H13" s="64">
        <v>71</v>
      </c>
      <c r="I13" s="17">
        <f>SUM(H13/H47)</f>
        <v>0.011700725115359262</v>
      </c>
      <c r="J13" s="18"/>
      <c r="K13" s="15" t="s">
        <v>20</v>
      </c>
      <c r="L13">
        <f>33-15</f>
        <v>18</v>
      </c>
      <c r="M13">
        <v>130</v>
      </c>
      <c r="N13" s="17">
        <f>SUM(M13/M23)</f>
        <v>0.17082785808147175</v>
      </c>
    </row>
    <row r="14" spans="1:14" ht="12.75">
      <c r="A14" s="15" t="s">
        <v>103</v>
      </c>
      <c r="B14">
        <v>7</v>
      </c>
      <c r="C14">
        <v>40</v>
      </c>
      <c r="D14" s="17">
        <f>SUM(C14/C48)</f>
        <v>0.000854828713696493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5</v>
      </c>
      <c r="M14">
        <v>28</v>
      </c>
      <c r="N14" s="17">
        <f>SUM(M14/M23)</f>
        <v>0.03679369250985545</v>
      </c>
    </row>
    <row r="15" spans="1:14" ht="12.75">
      <c r="A15" s="15" t="s">
        <v>14</v>
      </c>
      <c r="B15">
        <v>67</v>
      </c>
      <c r="C15">
        <v>687</v>
      </c>
      <c r="D15" s="17">
        <f>SUM(C15/C48)</f>
        <v>0.014681683157737269</v>
      </c>
      <c r="E15" s="18"/>
      <c r="F15" s="21" t="s">
        <v>23</v>
      </c>
      <c r="G15" s="64">
        <v>12</v>
      </c>
      <c r="H15" s="64">
        <v>80</v>
      </c>
      <c r="I15" s="17">
        <f>SUM(H15/H47)</f>
        <v>0.013183915622940013</v>
      </c>
      <c r="J15" s="18"/>
      <c r="K15" s="15" t="s">
        <v>24</v>
      </c>
      <c r="L15">
        <v>2</v>
      </c>
      <c r="M15">
        <v>25</v>
      </c>
      <c r="N15" s="17">
        <f>SUM(M15/M23)</f>
        <v>0.0328515111695138</v>
      </c>
    </row>
    <row r="16" spans="1:14" ht="12.75">
      <c r="A16" s="15" t="s">
        <v>16</v>
      </c>
      <c r="B16">
        <v>800</v>
      </c>
      <c r="C16">
        <v>6798</v>
      </c>
      <c r="D16" s="17">
        <f>SUM(C16/C48)</f>
        <v>0.14527813989271898</v>
      </c>
      <c r="E16" s="18"/>
      <c r="F16" s="21" t="s">
        <v>30</v>
      </c>
      <c r="G16" s="64">
        <v>8</v>
      </c>
      <c r="H16" s="64">
        <v>106</v>
      </c>
      <c r="I16" s="17">
        <f>SUM(H16/H47)</f>
        <v>0.01746868820039552</v>
      </c>
      <c r="J16" s="18"/>
      <c r="K16" s="15" t="s">
        <v>25</v>
      </c>
      <c r="L16">
        <v>5</v>
      </c>
      <c r="M16">
        <v>87</v>
      </c>
      <c r="N16" s="17">
        <f>SUM(M16/M23)</f>
        <v>0.11432325886990802</v>
      </c>
    </row>
    <row r="17" spans="1:14" ht="12.75">
      <c r="A17" s="15" t="s">
        <v>59</v>
      </c>
      <c r="B17">
        <v>301</v>
      </c>
      <c r="C17">
        <v>3159</v>
      </c>
      <c r="D17" s="17">
        <f>SUM(C17/C48)</f>
        <v>0.06751009766418054</v>
      </c>
      <c r="E17" s="18"/>
      <c r="F17" s="21" t="s">
        <v>110</v>
      </c>
      <c r="G17" s="64">
        <v>0</v>
      </c>
      <c r="H17" s="64">
        <v>2</v>
      </c>
      <c r="I17" s="17">
        <f>SUM(H17/H47)</f>
        <v>0.0003295978905735003</v>
      </c>
      <c r="J17" s="18"/>
      <c r="K17" s="15" t="s">
        <v>27</v>
      </c>
      <c r="L17">
        <v>12</v>
      </c>
      <c r="M17">
        <v>116</v>
      </c>
      <c r="N17" s="17">
        <f>SUM(M17/M23)</f>
        <v>0.15243101182654403</v>
      </c>
    </row>
    <row r="18" spans="1:14" ht="12.75">
      <c r="A18" s="15" t="s">
        <v>22</v>
      </c>
      <c r="B18">
        <v>99</v>
      </c>
      <c r="C18">
        <v>883</v>
      </c>
      <c r="D18" s="17">
        <f>SUM(C18/C48)</f>
        <v>0.018870343854850084</v>
      </c>
      <c r="E18" s="18"/>
      <c r="F18" s="15" t="s">
        <v>26</v>
      </c>
      <c r="G18" s="64">
        <v>1</v>
      </c>
      <c r="H18" s="64">
        <v>7</v>
      </c>
      <c r="I18" s="17">
        <f>SUM(H18/H47)</f>
        <v>0.0011535926170072512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91</v>
      </c>
      <c r="C19">
        <v>1342</v>
      </c>
      <c r="D19" s="17">
        <f>SUM(C19/C48)</f>
        <v>0.028679503344517344</v>
      </c>
      <c r="E19" s="18"/>
      <c r="F19" s="15" t="s">
        <v>20</v>
      </c>
      <c r="G19" s="64">
        <v>61</v>
      </c>
      <c r="H19" s="64">
        <v>440</v>
      </c>
      <c r="I19" s="17">
        <f>SUM(H19/H47)</f>
        <v>0.07251153592617007</v>
      </c>
      <c r="J19" s="18"/>
      <c r="K19" s="15" t="s">
        <v>46</v>
      </c>
      <c r="L19">
        <v>6</v>
      </c>
      <c r="M19">
        <v>109</v>
      </c>
      <c r="N19" s="17">
        <f>SUM(M19/M23)</f>
        <v>0.14323258869908015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25</v>
      </c>
      <c r="H20" s="64">
        <v>140</v>
      </c>
      <c r="I20" s="17">
        <f>SUM(H20/H47)</f>
        <v>0.023071852340145024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18</v>
      </c>
      <c r="C21">
        <v>149</v>
      </c>
      <c r="D21" s="17">
        <f>SUM(C21/C48)</f>
        <v>0.0031842369585194366</v>
      </c>
      <c r="E21" s="18"/>
      <c r="F21" s="15" t="s">
        <v>32</v>
      </c>
      <c r="G21" s="64">
        <v>14</v>
      </c>
      <c r="H21" s="64">
        <v>240</v>
      </c>
      <c r="I21" s="17">
        <f>SUM(H21/H47)</f>
        <v>0.03955174686882004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1</v>
      </c>
      <c r="C22">
        <v>11</v>
      </c>
      <c r="D22" s="17">
        <f>SUM(C22/C48)</f>
        <v>0.00023507789626653558</v>
      </c>
      <c r="E22" s="18"/>
      <c r="F22" s="15" t="s">
        <v>34</v>
      </c>
      <c r="G22" s="64">
        <v>26</v>
      </c>
      <c r="H22" s="64">
        <v>285</v>
      </c>
      <c r="I22" s="17">
        <f>SUM(H22/H47)</f>
        <v>0.046967699406723795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97</v>
      </c>
      <c r="C23">
        <v>1383</v>
      </c>
      <c r="D23" s="17">
        <f>SUM(C23/C48)</f>
        <v>0.029555702776056247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JUNE 2009</v>
      </c>
      <c r="L23" s="7">
        <f>SUM(L6:L22)</f>
        <v>111</v>
      </c>
      <c r="M23" s="40">
        <f>SUM(M6:M22)</f>
        <v>761</v>
      </c>
      <c r="N23" s="24"/>
      <c r="P23" s="42"/>
      <c r="Q23" s="42"/>
    </row>
    <row r="24" spans="1:17" ht="12.75">
      <c r="A24" s="15" t="s">
        <v>30</v>
      </c>
      <c r="B24">
        <v>7</v>
      </c>
      <c r="C24">
        <v>83</v>
      </c>
      <c r="D24" s="17">
        <f>SUM(C24/C48)</f>
        <v>0.001773769580920223</v>
      </c>
      <c r="E24" s="18"/>
      <c r="F24" s="15" t="s">
        <v>24</v>
      </c>
      <c r="G24" s="64">
        <v>220</v>
      </c>
      <c r="H24" s="64">
        <v>560</v>
      </c>
      <c r="I24" s="17">
        <f>SUM(H24/H47)</f>
        <v>0.0922874093605801</v>
      </c>
      <c r="J24" s="18"/>
      <c r="K24" s="39" t="str">
        <f>F48</f>
        <v>Total JUNE 2008</v>
      </c>
      <c r="L24" s="7">
        <v>270</v>
      </c>
      <c r="M24" s="40">
        <v>2655</v>
      </c>
      <c r="N24" s="24"/>
      <c r="P24" s="43"/>
      <c r="Q24" s="43"/>
    </row>
    <row r="25" spans="1:14" ht="12.75">
      <c r="A25" s="15" t="s">
        <v>31</v>
      </c>
      <c r="B25">
        <v>15</v>
      </c>
      <c r="C25">
        <v>160</v>
      </c>
      <c r="D25" s="17">
        <f>SUM(C25/C48)</f>
        <v>0.003419314854785972</v>
      </c>
      <c r="E25" s="18"/>
      <c r="F25" s="15" t="s">
        <v>36</v>
      </c>
      <c r="G25" s="64">
        <v>3</v>
      </c>
      <c r="H25" s="64">
        <v>12</v>
      </c>
      <c r="I25" s="17">
        <f>SUM(H25/H47)</f>
        <v>0.001977587343441002</v>
      </c>
      <c r="J25" s="18"/>
      <c r="K25" s="39" t="str">
        <f>F49</f>
        <v>2009 change 2008</v>
      </c>
      <c r="L25" s="42">
        <f>SUM(L23-L24)</f>
        <v>-159</v>
      </c>
      <c r="M25" s="42">
        <f>SUM(M23-M24)</f>
        <v>-1894</v>
      </c>
      <c r="N25" s="24"/>
    </row>
    <row r="26" spans="1:14" ht="12.75">
      <c r="A26" s="15" t="s">
        <v>26</v>
      </c>
      <c r="B26">
        <v>182</v>
      </c>
      <c r="C26">
        <v>1216</v>
      </c>
      <c r="D26" s="17">
        <f>SUM(C26/C48)</f>
        <v>0.02598679289637339</v>
      </c>
      <c r="E26" s="18"/>
      <c r="F26" s="15" t="s">
        <v>37</v>
      </c>
      <c r="G26" s="64">
        <v>0</v>
      </c>
      <c r="H26" s="64">
        <v>2</v>
      </c>
      <c r="I26" s="17">
        <f>SUM(H26/H47)</f>
        <v>0.0003295978905735003</v>
      </c>
      <c r="J26" s="18"/>
      <c r="K26" s="39" t="str">
        <f>F50</f>
        <v>% change 2009 - 2008</v>
      </c>
      <c r="L26" s="43">
        <f>SUM((L23-L24)/L24)</f>
        <v>-0.5888888888888889</v>
      </c>
      <c r="M26" s="43">
        <f>SUM((M23-M24)/M24)</f>
        <v>-0.7133709981167609</v>
      </c>
      <c r="N26" s="24"/>
    </row>
    <row r="27" spans="1:14" ht="12.75">
      <c r="A27" s="15" t="s">
        <v>33</v>
      </c>
      <c r="B27">
        <v>147</v>
      </c>
      <c r="C27">
        <v>957</v>
      </c>
      <c r="D27" s="17">
        <f>SUM(C27/C48)</f>
        <v>0.020451776975188598</v>
      </c>
      <c r="E27" s="18"/>
      <c r="F27" s="15" t="s">
        <v>38</v>
      </c>
      <c r="G27" s="64">
        <v>51</v>
      </c>
      <c r="H27" s="64">
        <v>465</v>
      </c>
      <c r="I27" s="17">
        <f>SUM(H27/H47)</f>
        <v>0.07663150955833882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2</v>
      </c>
      <c r="C28">
        <v>3</v>
      </c>
      <c r="D28" s="17">
        <f>SUM(C28/C48)</f>
        <v>6.411215352723698E-05</v>
      </c>
      <c r="E28" s="18"/>
      <c r="F28" s="15" t="s">
        <v>39</v>
      </c>
      <c r="G28" s="64">
        <v>123</v>
      </c>
      <c r="H28" s="64">
        <v>853</v>
      </c>
      <c r="I28" s="17">
        <f>SUM(H28/H47)</f>
        <v>0.1405735003295979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5</v>
      </c>
      <c r="C29">
        <v>202</v>
      </c>
      <c r="D29" s="17">
        <f>SUM(C29/C48)</f>
        <v>0.00431688500416729</v>
      </c>
      <c r="E29" s="18"/>
      <c r="F29" s="15" t="s">
        <v>29</v>
      </c>
      <c r="G29" s="64">
        <v>63</v>
      </c>
      <c r="H29" s="64">
        <v>552</v>
      </c>
      <c r="I29" s="17">
        <f>SUM(H29/H47)</f>
        <v>0.09096901779828609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67</v>
      </c>
      <c r="C30">
        <v>451</v>
      </c>
      <c r="D30" s="17">
        <f>SUM(C30/C48)</f>
        <v>0.009638193746927958</v>
      </c>
      <c r="E30" s="18"/>
      <c r="F30" s="15"/>
      <c r="I30" s="17"/>
      <c r="L30" s="14"/>
    </row>
    <row r="31" spans="1:14" ht="12.75">
      <c r="A31" s="15" t="s">
        <v>32</v>
      </c>
      <c r="B31">
        <v>347</v>
      </c>
      <c r="C31">
        <v>4041</v>
      </c>
      <c r="D31" s="17">
        <f>SUM(C31/C48)</f>
        <v>0.08635907080118821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1</v>
      </c>
      <c r="C32">
        <v>20</v>
      </c>
      <c r="D32" s="17">
        <f>SUM(C32/C48)</f>
        <v>0.0004274143568482465</v>
      </c>
      <c r="E32" s="18"/>
      <c r="F32" s="26"/>
      <c r="G32" s="27"/>
      <c r="H32" s="27"/>
      <c r="I32" s="28"/>
      <c r="K32" s="11" t="s">
        <v>3</v>
      </c>
      <c r="L32" s="12" t="str">
        <f>B5</f>
        <v>01/06 - 30/06</v>
      </c>
      <c r="M32" s="12" t="str">
        <f>C5</f>
        <v>01/01 - 30/06</v>
      </c>
      <c r="N32" s="13" t="s">
        <v>4</v>
      </c>
    </row>
    <row r="33" spans="1:14" ht="12.75">
      <c r="A33" s="15" t="s">
        <v>34</v>
      </c>
      <c r="B33">
        <v>172</v>
      </c>
      <c r="C33">
        <v>1605</v>
      </c>
      <c r="D33" s="17">
        <f>SUM(C33/C48)</f>
        <v>0.03430000213707179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1</v>
      </c>
      <c r="C34">
        <v>8</v>
      </c>
      <c r="D34" s="17">
        <f>SUM(C34/C48)</f>
        <v>0.0001709657427392986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73</v>
      </c>
      <c r="C35">
        <v>1953</v>
      </c>
      <c r="D35" s="17">
        <f>SUM(C35/C48)</f>
        <v>0.04173701194623127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11</v>
      </c>
      <c r="C36">
        <v>83</v>
      </c>
      <c r="D36" s="17">
        <f>SUM(C36/C48)</f>
        <v>0.001773769580920223</v>
      </c>
      <c r="E36" s="18"/>
      <c r="F36" s="26"/>
      <c r="G36" s="27"/>
      <c r="H36" s="27"/>
      <c r="I36" s="28"/>
      <c r="K36" s="15" t="s">
        <v>33</v>
      </c>
      <c r="L36">
        <v>0</v>
      </c>
      <c r="M36">
        <v>38</v>
      </c>
      <c r="N36" s="17">
        <f>SUM(M36/M49)</f>
        <v>0.24203821656050956</v>
      </c>
    </row>
    <row r="37" spans="1:14" ht="12.75">
      <c r="A37" s="15" t="s">
        <v>36</v>
      </c>
      <c r="B37">
        <v>76</v>
      </c>
      <c r="C37">
        <v>553</v>
      </c>
      <c r="D37" s="17">
        <f>SUM(C37/C48)</f>
        <v>0.011818006966854016</v>
      </c>
      <c r="E37" s="18"/>
      <c r="F37" s="26"/>
      <c r="G37" s="27"/>
      <c r="H37" s="27"/>
      <c r="I37" s="28"/>
      <c r="K37" s="15" t="s">
        <v>25</v>
      </c>
      <c r="L37">
        <v>1</v>
      </c>
      <c r="M37">
        <v>29</v>
      </c>
      <c r="N37" s="17">
        <f>SUM(M37/M49)</f>
        <v>0.18471337579617833</v>
      </c>
    </row>
    <row r="38" spans="1:14" ht="12.75">
      <c r="A38" s="15" t="s">
        <v>42</v>
      </c>
      <c r="B38">
        <v>140</v>
      </c>
      <c r="C38">
        <v>1929</v>
      </c>
      <c r="D38" s="17">
        <f>SUM(C38/C48)</f>
        <v>0.04122411471801338</v>
      </c>
      <c r="E38" s="18"/>
      <c r="F38" s="15"/>
      <c r="G38" s="16"/>
      <c r="H38" s="16"/>
      <c r="I38" s="30"/>
      <c r="K38" s="15" t="s">
        <v>60</v>
      </c>
      <c r="L38">
        <v>0</v>
      </c>
      <c r="M38">
        <v>2</v>
      </c>
      <c r="N38" s="17">
        <f>SUM(M38/M49)</f>
        <v>0.012738853503184714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28</v>
      </c>
      <c r="C40">
        <v>170</v>
      </c>
      <c r="D40" s="17">
        <f>SUM(C40/C48)</f>
        <v>0.0036330220332100953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9</v>
      </c>
      <c r="N40" s="17">
        <f>SUM(M40/M49)</f>
        <v>0.05732484076433121</v>
      </c>
    </row>
    <row r="41" spans="1:14" ht="12.75">
      <c r="A41" s="15" t="s">
        <v>37</v>
      </c>
      <c r="B41">
        <v>141</v>
      </c>
      <c r="C41">
        <v>490</v>
      </c>
      <c r="D41" s="17">
        <f>SUM(C41/C48)</f>
        <v>0.01047165174278204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2</v>
      </c>
      <c r="M42">
        <v>79</v>
      </c>
      <c r="N42" s="17">
        <f>SUM(M42/M49)</f>
        <v>0.5031847133757962</v>
      </c>
    </row>
    <row r="43" spans="1:14" ht="12.75">
      <c r="A43" s="15" t="s">
        <v>38</v>
      </c>
      <c r="B43">
        <v>518</v>
      </c>
      <c r="C43">
        <v>6476</v>
      </c>
      <c r="D43" s="17">
        <f>SUM(C43/C48)</f>
        <v>0.13839676874746223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508</v>
      </c>
      <c r="C44">
        <v>4917</v>
      </c>
      <c r="D44" s="17">
        <f>SUM(C44/C48)</f>
        <v>0.10507981963114141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102</v>
      </c>
      <c r="C45">
        <v>542</v>
      </c>
      <c r="D45" s="17">
        <f>SUM(C45/C48)</f>
        <v>0.01158292907058748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240</v>
      </c>
      <c r="C46">
        <v>2249</v>
      </c>
      <c r="D46" s="17">
        <f>SUM(C46/C48)</f>
        <v>0.048062744427585326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JUNE 2009</v>
      </c>
      <c r="G47" s="42">
        <f>SUM(G6:G29)</f>
        <v>946</v>
      </c>
      <c r="H47" s="42">
        <f>SUM(H6:H29)</f>
        <v>6068</v>
      </c>
      <c r="I47" s="30"/>
      <c r="J47" s="45"/>
      <c r="K47" s="23"/>
      <c r="N47" s="24"/>
    </row>
    <row r="48" spans="1:14" ht="12.75">
      <c r="A48" s="39" t="s">
        <v>139</v>
      </c>
      <c r="B48" s="40">
        <f>SUM(B6:B46)</f>
        <v>4838</v>
      </c>
      <c r="C48" s="40">
        <f>SUM(C6:C46)</f>
        <v>46793</v>
      </c>
      <c r="D48" s="41"/>
      <c r="E48" s="7"/>
      <c r="F48" s="39" t="str">
        <f>A49</f>
        <v>Total JUNE 2008</v>
      </c>
      <c r="G48" s="40">
        <v>1970</v>
      </c>
      <c r="H48" s="40">
        <v>24718</v>
      </c>
      <c r="I48" s="41"/>
      <c r="J48" s="45"/>
      <c r="K48" s="23"/>
      <c r="N48" s="24"/>
    </row>
    <row r="49" spans="1:14" ht="12.75">
      <c r="A49" s="39" t="s">
        <v>140</v>
      </c>
      <c r="B49" s="40">
        <v>7907</v>
      </c>
      <c r="C49" s="40">
        <v>124146</v>
      </c>
      <c r="D49" s="41"/>
      <c r="E49" s="45"/>
      <c r="F49" s="39" t="str">
        <f>A50</f>
        <v>2009 change 2008</v>
      </c>
      <c r="G49" s="42">
        <f>SUM(G47-G48)</f>
        <v>-1024</v>
      </c>
      <c r="H49" s="42">
        <f>SUM(H47-H48)</f>
        <v>-18650</v>
      </c>
      <c r="I49" s="44"/>
      <c r="J49" s="45"/>
      <c r="K49" s="39" t="str">
        <f>A48</f>
        <v>Total JUNE 2009</v>
      </c>
      <c r="L49" s="40">
        <f>SUM(L33:L42)</f>
        <v>3</v>
      </c>
      <c r="M49" s="40">
        <f>SUM(M33:M42)</f>
        <v>157</v>
      </c>
      <c r="N49" s="24"/>
    </row>
    <row r="50" spans="1:14" ht="12.75">
      <c r="A50" s="39" t="s">
        <v>115</v>
      </c>
      <c r="B50" s="42">
        <f>SUM(B48-B49)</f>
        <v>-3069</v>
      </c>
      <c r="C50" s="42">
        <f>SUM(C48-C49)</f>
        <v>-77353</v>
      </c>
      <c r="D50" s="41"/>
      <c r="E50" s="45"/>
      <c r="F50" s="39" t="str">
        <f>A51</f>
        <v>% change 2009 - 2008</v>
      </c>
      <c r="G50" s="43">
        <f>G49/G48</f>
        <v>-0.5197969543147208</v>
      </c>
      <c r="H50" s="43">
        <f>H49/H48</f>
        <v>-0.7545108827575047</v>
      </c>
      <c r="I50" s="44"/>
      <c r="J50"/>
      <c r="K50" s="39" t="str">
        <f>A49</f>
        <v>Total JUNE 2008</v>
      </c>
      <c r="L50" s="7">
        <v>18</v>
      </c>
      <c r="M50" s="7">
        <v>261</v>
      </c>
      <c r="N50" s="24"/>
    </row>
    <row r="51" spans="1:14" ht="12.75">
      <c r="A51" s="39" t="s">
        <v>116</v>
      </c>
      <c r="B51" s="43">
        <f>SUM(B50/B49)</f>
        <v>-0.3881370937144302</v>
      </c>
      <c r="C51" s="43">
        <f>SUM(C50/C49)</f>
        <v>-0.6230808886311279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-15</v>
      </c>
      <c r="M51" s="42">
        <f>SUM(M49-M50)</f>
        <v>-104</v>
      </c>
      <c r="N51" s="24"/>
    </row>
    <row r="52" spans="1:14" ht="12.75">
      <c r="A52" s="66"/>
      <c r="B52" s="66"/>
      <c r="C52" s="66"/>
      <c r="D52" s="44"/>
      <c r="E52" s="54"/>
      <c r="F52" s="54"/>
      <c r="K52" s="39" t="str">
        <f>A51</f>
        <v>% change 2009 - 2008</v>
      </c>
      <c r="L52" s="43">
        <f>L51/L50</f>
        <v>-0.8333333333333334</v>
      </c>
      <c r="M52" s="43">
        <f>SUM((M49-M50)/M50)</f>
        <v>-0.39846743295019155</v>
      </c>
      <c r="N52" s="24"/>
    </row>
    <row r="53" spans="1:14" ht="15.75">
      <c r="A53" s="67" t="s">
        <v>137</v>
      </c>
      <c r="B53" s="54"/>
      <c r="D53" s="44"/>
      <c r="E53" s="54"/>
      <c r="K53" s="46"/>
      <c r="L53" s="57"/>
      <c r="M53" s="57"/>
      <c r="N53" s="53"/>
    </row>
    <row r="54" spans="1:14" ht="12.75">
      <c r="A54" s="39" t="s">
        <v>139</v>
      </c>
      <c r="B54" s="40">
        <v>3718</v>
      </c>
      <c r="C54" s="40">
        <v>32041</v>
      </c>
      <c r="D54" s="44"/>
      <c r="E54" s="55"/>
      <c r="K54" s="20"/>
      <c r="L54" s="20"/>
      <c r="M54" s="20"/>
      <c r="N54" s="58"/>
    </row>
    <row r="55" spans="1:4" ht="12.75">
      <c r="A55" s="39" t="s">
        <v>140</v>
      </c>
      <c r="B55" s="40">
        <v>7452</v>
      </c>
      <c r="C55" s="40">
        <v>34900</v>
      </c>
      <c r="D55" s="68"/>
    </row>
    <row r="56" spans="1:4" ht="12.75">
      <c r="A56" s="39" t="s">
        <v>115</v>
      </c>
      <c r="B56" s="42">
        <f>SUM(B54-B55)</f>
        <v>-3734</v>
      </c>
      <c r="C56" s="42">
        <f>SUM(C54-C55)</f>
        <v>-2859</v>
      </c>
      <c r="D56" s="68"/>
    </row>
    <row r="57" spans="1:4" ht="12.75">
      <c r="A57" s="39" t="s">
        <v>116</v>
      </c>
      <c r="B57" s="43">
        <f>SUM(B56/B55)</f>
        <v>-0.5010735373054214</v>
      </c>
      <c r="C57" s="43">
        <f>SUM(C56/C55)</f>
        <v>-0.08191977077363898</v>
      </c>
      <c r="D57" s="68"/>
    </row>
    <row r="58" spans="4:5" ht="12.75">
      <c r="D58" s="68"/>
      <c r="E58" s="54"/>
    </row>
    <row r="59" spans="1:4" ht="12.75">
      <c r="A59" s="51"/>
      <c r="B59" s="51"/>
      <c r="C59" s="51"/>
      <c r="D59" s="48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G34" sqref="G3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142</v>
      </c>
      <c r="C5" s="12" t="s">
        <v>143</v>
      </c>
      <c r="D5" s="13" t="s">
        <v>4</v>
      </c>
      <c r="E5" s="7"/>
      <c r="F5" s="11" t="s">
        <v>3</v>
      </c>
      <c r="G5" s="12" t="str">
        <f>B5</f>
        <v>01/07 - 30/07</v>
      </c>
      <c r="H5" s="12" t="str">
        <f>C5</f>
        <v>01/01 - 30/07</v>
      </c>
      <c r="I5" s="13" t="s">
        <v>4</v>
      </c>
      <c r="J5" s="7"/>
      <c r="K5" s="11" t="s">
        <v>3</v>
      </c>
      <c r="L5" s="12" t="str">
        <f>B5</f>
        <v>01/07 - 30/07</v>
      </c>
      <c r="M5" s="12" t="str">
        <f>C5</f>
        <v>01/01 - 30/07</v>
      </c>
      <c r="N5" s="13" t="s">
        <v>4</v>
      </c>
    </row>
    <row r="6" spans="1:14" ht="12.75">
      <c r="A6" s="15" t="s">
        <v>5</v>
      </c>
      <c r="B6">
        <v>9</v>
      </c>
      <c r="C6">
        <v>133</v>
      </c>
      <c r="D6" s="17">
        <f>SUM(C6/C48)</f>
        <v>0.0026320997427270927</v>
      </c>
      <c r="E6" s="18"/>
      <c r="F6" s="15" t="s">
        <v>56</v>
      </c>
      <c r="G6" s="64">
        <v>0</v>
      </c>
      <c r="H6" s="64">
        <v>3</v>
      </c>
      <c r="I6" s="17">
        <f>SUM(H6/H47)</f>
        <v>0.0004266211604095563</v>
      </c>
      <c r="J6" s="18"/>
      <c r="K6" s="15" t="s">
        <v>118</v>
      </c>
      <c r="L6" s="65">
        <v>0</v>
      </c>
      <c r="M6" s="65">
        <v>4</v>
      </c>
      <c r="N6" s="17">
        <f>M6/M23</f>
        <v>0.004739336492890996</v>
      </c>
    </row>
    <row r="7" spans="1:14" ht="12.75">
      <c r="A7" s="15" t="s">
        <v>8</v>
      </c>
      <c r="B7">
        <v>140</v>
      </c>
      <c r="C7">
        <v>2145</v>
      </c>
      <c r="D7" s="17">
        <f>SUM(C7/C48)</f>
        <v>0.04245002968533544</v>
      </c>
      <c r="E7" s="18"/>
      <c r="F7" s="15" t="s">
        <v>6</v>
      </c>
      <c r="G7" s="64">
        <v>3</v>
      </c>
      <c r="H7" s="64">
        <v>15</v>
      </c>
      <c r="I7" s="17">
        <f>SUM(H7/H47)</f>
        <v>0.0021331058020477816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92</v>
      </c>
      <c r="C8">
        <v>1156</v>
      </c>
      <c r="D8" s="17">
        <f>SUM(C8/C48)</f>
        <v>0.022877498515733227</v>
      </c>
      <c r="E8" s="18"/>
      <c r="F8" s="15" t="s">
        <v>9</v>
      </c>
      <c r="G8" s="64">
        <v>19</v>
      </c>
      <c r="H8" s="64">
        <v>286</v>
      </c>
      <c r="I8" s="17">
        <f>SUM(H8/H47)</f>
        <v>0.0406712172923777</v>
      </c>
      <c r="J8" s="18"/>
      <c r="K8" s="15" t="s">
        <v>10</v>
      </c>
      <c r="L8">
        <v>15</v>
      </c>
      <c r="M8">
        <v>122</v>
      </c>
      <c r="N8" s="17">
        <f>SUM(M8/M23)</f>
        <v>0.14454976303317535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29</v>
      </c>
      <c r="H9" s="64">
        <v>325</v>
      </c>
      <c r="I9" s="17">
        <f>SUM(H9/H47)</f>
        <v>0.04621729237770193</v>
      </c>
      <c r="J9" s="18"/>
      <c r="K9" s="15" t="s">
        <v>13</v>
      </c>
      <c r="L9">
        <v>6</v>
      </c>
      <c r="M9">
        <v>54</v>
      </c>
      <c r="N9" s="17">
        <f>SUM(M9/M23)</f>
        <v>0.06398104265402843</v>
      </c>
    </row>
    <row r="10" spans="1:14" ht="12.75">
      <c r="A10" s="15" t="s">
        <v>56</v>
      </c>
      <c r="B10">
        <v>3</v>
      </c>
      <c r="C10">
        <v>274</v>
      </c>
      <c r="D10" s="17">
        <f>SUM(C10/C48)</f>
        <v>0.005422521274490401</v>
      </c>
      <c r="E10" s="18"/>
      <c r="F10" s="15" t="s">
        <v>16</v>
      </c>
      <c r="G10" s="64">
        <v>248</v>
      </c>
      <c r="H10" s="64">
        <v>1589</v>
      </c>
      <c r="I10" s="17">
        <f>SUM(H10/H47)</f>
        <v>0.225967007963595</v>
      </c>
      <c r="J10" s="18"/>
      <c r="K10" s="15" t="s">
        <v>15</v>
      </c>
      <c r="L10">
        <v>2</v>
      </c>
      <c r="M10">
        <v>8</v>
      </c>
      <c r="N10" s="17">
        <f>SUM(M10/M23)</f>
        <v>0.009478672985781991</v>
      </c>
    </row>
    <row r="11" spans="1:14" ht="12.75">
      <c r="A11" s="15" t="s">
        <v>47</v>
      </c>
      <c r="B11">
        <v>3</v>
      </c>
      <c r="C11">
        <v>32</v>
      </c>
      <c r="D11" s="17">
        <f>SUM(C11/C48)</f>
        <v>0.0006332871561448645</v>
      </c>
      <c r="E11" s="18"/>
      <c r="F11" s="15" t="s">
        <v>59</v>
      </c>
      <c r="G11" s="64">
        <v>23</v>
      </c>
      <c r="H11" s="64">
        <v>251</v>
      </c>
      <c r="I11" s="17">
        <f>SUM(H11/H47)</f>
        <v>0.03569397042093288</v>
      </c>
      <c r="J11" s="18"/>
      <c r="K11" s="15" t="s">
        <v>17</v>
      </c>
      <c r="L11">
        <v>3</v>
      </c>
      <c r="M11">
        <v>46</v>
      </c>
      <c r="N11" s="17">
        <f>SUM(M11/M23)</f>
        <v>0.054502369668246446</v>
      </c>
    </row>
    <row r="12" spans="1:14" ht="12.75">
      <c r="A12" s="15" t="s">
        <v>9</v>
      </c>
      <c r="B12">
        <v>41</v>
      </c>
      <c r="C12">
        <v>721</v>
      </c>
      <c r="D12" s="17">
        <f>SUM(C12/C48)</f>
        <v>0.014268751236888977</v>
      </c>
      <c r="E12" s="18"/>
      <c r="F12" s="15" t="s">
        <v>18</v>
      </c>
      <c r="G12" s="64">
        <v>32</v>
      </c>
      <c r="H12" s="64">
        <v>135</v>
      </c>
      <c r="I12" s="17">
        <f>SUM(H12/H47)</f>
        <v>0.019197952218430035</v>
      </c>
      <c r="J12" s="18"/>
      <c r="K12" s="15" t="s">
        <v>19</v>
      </c>
      <c r="L12">
        <v>6</v>
      </c>
      <c r="M12">
        <v>64</v>
      </c>
      <c r="N12" s="17">
        <f>SUM(M12/M23)</f>
        <v>0.07582938388625593</v>
      </c>
    </row>
    <row r="13" spans="1:14" ht="13.5" customHeight="1">
      <c r="A13" s="15" t="s">
        <v>12</v>
      </c>
      <c r="B13">
        <v>4</v>
      </c>
      <c r="C13">
        <v>61</v>
      </c>
      <c r="D13" s="17">
        <f>SUM(C13/C48)</f>
        <v>0.001207203641401148</v>
      </c>
      <c r="E13" s="18"/>
      <c r="F13" s="15" t="s">
        <v>15</v>
      </c>
      <c r="G13" s="64">
        <v>3</v>
      </c>
      <c r="H13" s="64">
        <v>74</v>
      </c>
      <c r="I13" s="17">
        <f>SUM(H13/H47)</f>
        <v>0.010523321956769055</v>
      </c>
      <c r="J13" s="18"/>
      <c r="K13" s="15" t="s">
        <v>20</v>
      </c>
      <c r="L13">
        <v>16</v>
      </c>
      <c r="M13">
        <v>146</v>
      </c>
      <c r="N13" s="17">
        <f>SUM(M13/M23)</f>
        <v>0.17298578199052134</v>
      </c>
    </row>
    <row r="14" spans="1:14" ht="12.75">
      <c r="A14" s="15" t="s">
        <v>103</v>
      </c>
      <c r="B14">
        <v>4</v>
      </c>
      <c r="C14">
        <v>44</v>
      </c>
      <c r="D14" s="17">
        <f>SUM(C14/C48)</f>
        <v>0.0008707698396991886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6</v>
      </c>
      <c r="M14">
        <v>34</v>
      </c>
      <c r="N14" s="17">
        <f>SUM(M14/M23)</f>
        <v>0.04028436018957346</v>
      </c>
    </row>
    <row r="15" spans="1:14" ht="12.75">
      <c r="A15" s="15" t="s">
        <v>14</v>
      </c>
      <c r="B15">
        <v>40</v>
      </c>
      <c r="C15">
        <v>725</v>
      </c>
      <c r="D15" s="17">
        <f>SUM(C15/C48)</f>
        <v>0.014347912131407086</v>
      </c>
      <c r="E15" s="18"/>
      <c r="F15" s="21" t="s">
        <v>23</v>
      </c>
      <c r="G15" s="64">
        <v>16</v>
      </c>
      <c r="H15" s="64">
        <v>96</v>
      </c>
      <c r="I15" s="17">
        <f>SUM(H15/H47)</f>
        <v>0.013651877133105802</v>
      </c>
      <c r="J15" s="18"/>
      <c r="K15" s="15" t="s">
        <v>24</v>
      </c>
      <c r="L15">
        <v>5</v>
      </c>
      <c r="M15">
        <v>30</v>
      </c>
      <c r="N15" s="17">
        <f>SUM(M15/M23)</f>
        <v>0.035545023696682464</v>
      </c>
    </row>
    <row r="16" spans="1:14" ht="12.75">
      <c r="A16" s="15" t="s">
        <v>16</v>
      </c>
      <c r="B16">
        <v>472</v>
      </c>
      <c r="C16">
        <v>7264</v>
      </c>
      <c r="D16" s="17">
        <f>SUM(C16/C48)</f>
        <v>0.14375618444488422</v>
      </c>
      <c r="E16" s="18"/>
      <c r="F16" s="21" t="s">
        <v>30</v>
      </c>
      <c r="G16" s="64">
        <v>4</v>
      </c>
      <c r="H16" s="64">
        <v>110</v>
      </c>
      <c r="I16" s="17">
        <f>SUM(H16/H47)</f>
        <v>0.01564277588168373</v>
      </c>
      <c r="J16" s="18"/>
      <c r="K16" s="15" t="s">
        <v>25</v>
      </c>
      <c r="L16">
        <v>8</v>
      </c>
      <c r="M16">
        <v>95</v>
      </c>
      <c r="N16" s="17">
        <f>SUM(M16/M23)</f>
        <v>0.11255924170616113</v>
      </c>
    </row>
    <row r="17" spans="1:14" ht="12.75">
      <c r="A17" s="15" t="s">
        <v>59</v>
      </c>
      <c r="B17">
        <v>357</v>
      </c>
      <c r="C17">
        <v>3514</v>
      </c>
      <c r="D17" s="17">
        <f>SUM(C17/C48)</f>
        <v>0.06954284583415793</v>
      </c>
      <c r="E17" s="18"/>
      <c r="F17" s="21" t="s">
        <v>110</v>
      </c>
      <c r="G17" s="64">
        <v>0</v>
      </c>
      <c r="H17" s="64">
        <v>2</v>
      </c>
      <c r="I17" s="17">
        <f>SUM(H17/H47)</f>
        <v>0.0002844141069397042</v>
      </c>
      <c r="J17" s="18"/>
      <c r="K17" s="15" t="s">
        <v>27</v>
      </c>
      <c r="L17">
        <v>12</v>
      </c>
      <c r="M17">
        <v>128</v>
      </c>
      <c r="N17" s="17">
        <f>SUM(M17/M23)</f>
        <v>0.15165876777251186</v>
      </c>
    </row>
    <row r="18" spans="1:14" ht="12.75">
      <c r="A18" s="15" t="s">
        <v>22</v>
      </c>
      <c r="B18">
        <v>87</v>
      </c>
      <c r="C18">
        <v>970</v>
      </c>
      <c r="D18" s="17">
        <f>SUM(C18/C48)</f>
        <v>0.019196516920641202</v>
      </c>
      <c r="E18" s="18"/>
      <c r="F18" s="15" t="s">
        <v>26</v>
      </c>
      <c r="G18" s="64">
        <v>2</v>
      </c>
      <c r="H18" s="64">
        <v>9</v>
      </c>
      <c r="I18" s="17">
        <f>SUM(H18/H47)</f>
        <v>0.001279863481228669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190</v>
      </c>
      <c r="C19">
        <v>1530</v>
      </c>
      <c r="D19" s="17">
        <f>SUM(C19/C48)</f>
        <v>0.030279042153176332</v>
      </c>
      <c r="E19" s="18"/>
      <c r="F19" s="15" t="s">
        <v>20</v>
      </c>
      <c r="G19" s="64">
        <v>67</v>
      </c>
      <c r="H19" s="64">
        <v>497</v>
      </c>
      <c r="I19" s="17">
        <f>SUM(H19/H47)</f>
        <v>0.0706769055745165</v>
      </c>
      <c r="J19" s="18"/>
      <c r="K19" s="15" t="s">
        <v>46</v>
      </c>
      <c r="L19">
        <v>4</v>
      </c>
      <c r="M19">
        <v>113</v>
      </c>
      <c r="N19" s="17">
        <f>SUM(M19/M23)</f>
        <v>0.1338862559241706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13</v>
      </c>
      <c r="H20" s="64">
        <v>153</v>
      </c>
      <c r="I20" s="17">
        <f>SUM(H20/H47)</f>
        <v>0.021757679180887373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23</v>
      </c>
      <c r="C21">
        <v>172</v>
      </c>
      <c r="D21" s="17">
        <f>SUM(C21/C48)</f>
        <v>0.0034039184642786465</v>
      </c>
      <c r="E21" s="18"/>
      <c r="F21" s="15" t="s">
        <v>32</v>
      </c>
      <c r="G21" s="64">
        <v>16</v>
      </c>
      <c r="H21" s="64">
        <v>255</v>
      </c>
      <c r="I21" s="17">
        <f>SUM(H21/H47)</f>
        <v>0.036262798634812285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1</v>
      </c>
      <c r="C22">
        <v>12</v>
      </c>
      <c r="D22" s="17">
        <f>SUM(C22/C48)</f>
        <v>0.00023748268355432416</v>
      </c>
      <c r="E22" s="18"/>
      <c r="F22" s="15" t="s">
        <v>34</v>
      </c>
      <c r="G22" s="64">
        <v>29</v>
      </c>
      <c r="H22" s="64">
        <v>312</v>
      </c>
      <c r="I22" s="17">
        <f>SUM(H22/H47)</f>
        <v>0.04436860068259386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61</v>
      </c>
      <c r="C23">
        <v>1444</v>
      </c>
      <c r="D23" s="17">
        <f>SUM(C23/C48)</f>
        <v>0.028577082921037007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JULY 2009</v>
      </c>
      <c r="L23" s="7">
        <f>SUM(L6:L22)</f>
        <v>83</v>
      </c>
      <c r="M23" s="40">
        <f>SUM(M6:M22)</f>
        <v>844</v>
      </c>
      <c r="N23" s="24"/>
      <c r="P23" s="42"/>
      <c r="Q23" s="42"/>
    </row>
    <row r="24" spans="1:17" ht="12.75">
      <c r="A24" s="15" t="s">
        <v>30</v>
      </c>
      <c r="B24">
        <v>2</v>
      </c>
      <c r="C24">
        <v>85</v>
      </c>
      <c r="D24" s="17">
        <f>SUM(C24/C48)</f>
        <v>0.0016821690085097962</v>
      </c>
      <c r="E24" s="18"/>
      <c r="F24" s="15" t="s">
        <v>24</v>
      </c>
      <c r="G24" s="64">
        <v>298</v>
      </c>
      <c r="H24" s="64">
        <v>858</v>
      </c>
      <c r="I24" s="17">
        <f>SUM(H24/H47)</f>
        <v>0.1220136518771331</v>
      </c>
      <c r="J24" s="18"/>
      <c r="K24" s="39" t="str">
        <f>F48</f>
        <v>Total JULY 2008</v>
      </c>
      <c r="L24" s="7">
        <v>266</v>
      </c>
      <c r="M24" s="40">
        <v>3070</v>
      </c>
      <c r="N24" s="24"/>
      <c r="P24" s="43"/>
      <c r="Q24" s="43"/>
    </row>
    <row r="25" spans="1:14" ht="12.75">
      <c r="A25" s="15" t="s">
        <v>31</v>
      </c>
      <c r="B25">
        <v>29</v>
      </c>
      <c r="C25">
        <v>189</v>
      </c>
      <c r="D25" s="17">
        <f>SUM(C25/C48)</f>
        <v>0.0037403522659806058</v>
      </c>
      <c r="E25" s="18"/>
      <c r="F25" s="15" t="s">
        <v>36</v>
      </c>
      <c r="G25" s="64">
        <v>3</v>
      </c>
      <c r="H25" s="64">
        <v>15</v>
      </c>
      <c r="I25" s="17">
        <f>SUM(H25/H47)</f>
        <v>0.0021331058020477816</v>
      </c>
      <c r="J25" s="18"/>
      <c r="K25" s="39" t="str">
        <f>F49</f>
        <v>2009 change 2008</v>
      </c>
      <c r="L25" s="42">
        <f>SUM(L23-L24)</f>
        <v>-183</v>
      </c>
      <c r="M25" s="42">
        <f>SUM(M23-M24)</f>
        <v>-2226</v>
      </c>
      <c r="N25" s="24"/>
    </row>
    <row r="26" spans="1:14" ht="12.75">
      <c r="A26" s="15" t="s">
        <v>26</v>
      </c>
      <c r="B26">
        <v>136</v>
      </c>
      <c r="C26">
        <v>1352</v>
      </c>
      <c r="D26" s="17">
        <f>SUM(C26/C48)</f>
        <v>0.026756382347120522</v>
      </c>
      <c r="E26" s="18"/>
      <c r="F26" s="15" t="s">
        <v>37</v>
      </c>
      <c r="G26" s="64">
        <v>0</v>
      </c>
      <c r="H26" s="64">
        <v>2</v>
      </c>
      <c r="I26" s="17">
        <f>SUM(H26/H47)</f>
        <v>0.0002844141069397042</v>
      </c>
      <c r="J26" s="18"/>
      <c r="K26" s="39" t="str">
        <f>F50</f>
        <v>% change 2009 - 2008</v>
      </c>
      <c r="L26" s="43">
        <f>SUM((L23-L24)/L24)</f>
        <v>-0.6879699248120301</v>
      </c>
      <c r="M26" s="43">
        <f>SUM((M23-M24)/M24)</f>
        <v>-0.7250814332247557</v>
      </c>
      <c r="N26" s="24"/>
    </row>
    <row r="27" spans="1:14" ht="12.75">
      <c r="A27" s="15" t="s">
        <v>33</v>
      </c>
      <c r="B27">
        <v>142</v>
      </c>
      <c r="C27">
        <v>1107</v>
      </c>
      <c r="D27" s="17">
        <f>SUM(C27/C48)</f>
        <v>0.021907777557886404</v>
      </c>
      <c r="E27" s="18"/>
      <c r="F27" s="15" t="s">
        <v>38</v>
      </c>
      <c r="G27" s="64">
        <v>53</v>
      </c>
      <c r="H27" s="64">
        <v>518</v>
      </c>
      <c r="I27" s="17">
        <f>SUM(H27/H47)</f>
        <v>0.07366325369738339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4</v>
      </c>
      <c r="D28" s="17">
        <f>SUM(C28/C48)</f>
        <v>7.916089451810806E-05</v>
      </c>
      <c r="E28" s="18"/>
      <c r="F28" s="15" t="s">
        <v>39</v>
      </c>
      <c r="G28" s="64">
        <v>71</v>
      </c>
      <c r="H28" s="64">
        <v>919</v>
      </c>
      <c r="I28" s="17">
        <f>SUM(H28/H47)</f>
        <v>0.13068828213879408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16</v>
      </c>
      <c r="C29">
        <v>218</v>
      </c>
      <c r="D29" s="17">
        <f>SUM(C29/C48)</f>
        <v>0.004314268751236889</v>
      </c>
      <c r="E29" s="18"/>
      <c r="F29" s="15" t="s">
        <v>29</v>
      </c>
      <c r="G29" s="64">
        <v>56</v>
      </c>
      <c r="H29" s="64">
        <v>608</v>
      </c>
      <c r="I29" s="17">
        <f>SUM(H29/H47)</f>
        <v>0.08646188850967008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46</v>
      </c>
      <c r="C30">
        <v>496</v>
      </c>
      <c r="D30" s="17">
        <f>SUM(C30/C48)</f>
        <v>0.0098159509202454</v>
      </c>
      <c r="E30" s="18"/>
      <c r="F30" s="15"/>
      <c r="I30" s="17"/>
      <c r="L30" s="14"/>
    </row>
    <row r="31" spans="1:14" ht="12.75">
      <c r="A31" s="15" t="s">
        <v>32</v>
      </c>
      <c r="B31">
        <v>298</v>
      </c>
      <c r="C31">
        <v>4339</v>
      </c>
      <c r="D31" s="17">
        <f>SUM(C31/C48)</f>
        <v>0.0858697803285177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0</v>
      </c>
      <c r="C32">
        <v>20</v>
      </c>
      <c r="D32" s="17">
        <f>SUM(C32/C48)</f>
        <v>0.00039580447259054025</v>
      </c>
      <c r="E32" s="18"/>
      <c r="F32" s="26"/>
      <c r="G32" s="27"/>
      <c r="H32" s="27"/>
      <c r="I32" s="28"/>
      <c r="K32" s="11" t="s">
        <v>3</v>
      </c>
      <c r="L32" s="12" t="str">
        <f>B5</f>
        <v>01/07 - 30/07</v>
      </c>
      <c r="M32" s="12" t="str">
        <f>C5</f>
        <v>01/01 - 30/07</v>
      </c>
      <c r="N32" s="13" t="s">
        <v>4</v>
      </c>
    </row>
    <row r="33" spans="1:14" ht="12.75">
      <c r="A33" s="15" t="s">
        <v>34</v>
      </c>
      <c r="B33">
        <v>41</v>
      </c>
      <c r="C33">
        <v>1646</v>
      </c>
      <c r="D33" s="17">
        <f>SUM(C33/C48)</f>
        <v>0.03257470809420147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1</v>
      </c>
      <c r="C34">
        <v>9</v>
      </c>
      <c r="D34" s="17">
        <f>SUM(C34/C48)</f>
        <v>0.00017811201266574312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39</v>
      </c>
      <c r="C35">
        <v>1990</v>
      </c>
      <c r="D35" s="17">
        <f>SUM(C35/C48)</f>
        <v>0.03938254502275876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6</v>
      </c>
      <c r="C36">
        <v>89</v>
      </c>
      <c r="D36" s="17">
        <f>SUM(C36/C48)</f>
        <v>0.0017613299030279043</v>
      </c>
      <c r="E36" s="18"/>
      <c r="F36" s="26"/>
      <c r="G36" s="27"/>
      <c r="H36" s="27"/>
      <c r="I36" s="28"/>
      <c r="K36" s="15" t="s">
        <v>33</v>
      </c>
      <c r="L36">
        <v>0</v>
      </c>
      <c r="M36">
        <v>38</v>
      </c>
      <c r="N36" s="17">
        <f>SUM(M36/M49)</f>
        <v>0.2389937106918239</v>
      </c>
    </row>
    <row r="37" spans="1:14" ht="12.75">
      <c r="A37" s="15" t="s">
        <v>36</v>
      </c>
      <c r="B37">
        <v>34</v>
      </c>
      <c r="C37">
        <v>587</v>
      </c>
      <c r="D37" s="17">
        <f>SUM(C37/C48)</f>
        <v>0.011616861270532358</v>
      </c>
      <c r="E37" s="18"/>
      <c r="F37" s="26"/>
      <c r="G37" s="27"/>
      <c r="H37" s="27"/>
      <c r="I37" s="28"/>
      <c r="K37" s="15" t="s">
        <v>25</v>
      </c>
      <c r="L37">
        <v>0</v>
      </c>
      <c r="M37">
        <v>29</v>
      </c>
      <c r="N37" s="17">
        <f>SUM(M37/M49)</f>
        <v>0.18238993710691823</v>
      </c>
    </row>
    <row r="38" spans="1:14" ht="12.75">
      <c r="A38" s="15" t="s">
        <v>42</v>
      </c>
      <c r="B38">
        <v>156</v>
      </c>
      <c r="C38">
        <v>2082</v>
      </c>
      <c r="D38" s="17">
        <f>SUM(C38/C48)</f>
        <v>0.04120324559667524</v>
      </c>
      <c r="E38" s="18"/>
      <c r="F38" s="15"/>
      <c r="G38" s="16"/>
      <c r="H38" s="16"/>
      <c r="I38" s="30"/>
      <c r="K38" s="15" t="s">
        <v>60</v>
      </c>
      <c r="L38">
        <v>1</v>
      </c>
      <c r="M38">
        <v>3</v>
      </c>
      <c r="N38" s="17">
        <f>SUM(M38/M49)</f>
        <v>0.018867924528301886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26</v>
      </c>
      <c r="C40">
        <v>196</v>
      </c>
      <c r="D40" s="17">
        <f>SUM(C40/C48)</f>
        <v>0.0038788838313872946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9</v>
      </c>
      <c r="N40" s="17">
        <f>SUM(M40/M49)</f>
        <v>0.05660377358490566</v>
      </c>
    </row>
    <row r="41" spans="1:14" ht="12.75">
      <c r="A41" s="15" t="s">
        <v>37</v>
      </c>
      <c r="B41">
        <v>38</v>
      </c>
      <c r="C41">
        <v>528</v>
      </c>
      <c r="D41" s="17">
        <f>SUM(C41/C48)</f>
        <v>0.010449238076390263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1</v>
      </c>
      <c r="M42">
        <v>80</v>
      </c>
      <c r="N42" s="17">
        <f>SUM(M42/M49)</f>
        <v>0.5031446540880503</v>
      </c>
    </row>
    <row r="43" spans="1:14" ht="12.75">
      <c r="A43" s="15" t="s">
        <v>38</v>
      </c>
      <c r="B43">
        <v>409</v>
      </c>
      <c r="C43">
        <v>6881</v>
      </c>
      <c r="D43" s="17">
        <f>SUM(C43/C48)</f>
        <v>0.13617652879477538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515</v>
      </c>
      <c r="C44">
        <v>5427</v>
      </c>
      <c r="D44" s="17">
        <f>SUM(C44/C48)</f>
        <v>0.1074015436374431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41</v>
      </c>
      <c r="C45">
        <v>582</v>
      </c>
      <c r="D45" s="17">
        <f>SUM(C45/C48)</f>
        <v>0.011517910152384722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257</v>
      </c>
      <c r="C46">
        <v>2506</v>
      </c>
      <c r="D46" s="17">
        <f>SUM(C46/C48)</f>
        <v>0.0495943004155947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JULY 2009</v>
      </c>
      <c r="G47" s="42">
        <f>SUM(G6:G29)</f>
        <v>985</v>
      </c>
      <c r="H47" s="42">
        <f>SUM(H6:H29)</f>
        <v>7032</v>
      </c>
      <c r="I47" s="30"/>
      <c r="J47" s="45"/>
      <c r="K47" s="23"/>
      <c r="N47" s="24"/>
    </row>
    <row r="48" spans="1:14" ht="12.75">
      <c r="A48" s="39" t="s">
        <v>144</v>
      </c>
      <c r="B48" s="40">
        <f>SUM(B6:B46)</f>
        <v>3759</v>
      </c>
      <c r="C48" s="40">
        <f>SUM(C6:C46)</f>
        <v>50530</v>
      </c>
      <c r="D48" s="41"/>
      <c r="E48" s="7"/>
      <c r="F48" s="39" t="str">
        <f>A49</f>
        <v>Total JULY 2008</v>
      </c>
      <c r="G48" s="40">
        <v>1662</v>
      </c>
      <c r="H48" s="40">
        <v>26358</v>
      </c>
      <c r="I48" s="41"/>
      <c r="J48" s="45"/>
      <c r="K48" s="23"/>
      <c r="N48" s="24"/>
    </row>
    <row r="49" spans="1:14" ht="12.75">
      <c r="A49" s="39" t="s">
        <v>145</v>
      </c>
      <c r="B49" s="40">
        <v>16386</v>
      </c>
      <c r="C49" s="40">
        <v>140447</v>
      </c>
      <c r="D49" s="41"/>
      <c r="E49" s="45"/>
      <c r="F49" s="39" t="str">
        <f>A50</f>
        <v>2009 change 2008</v>
      </c>
      <c r="G49" s="42">
        <f>SUM(G47-G48)</f>
        <v>-677</v>
      </c>
      <c r="H49" s="42">
        <f>SUM(H47-H48)</f>
        <v>-19326</v>
      </c>
      <c r="I49" s="44"/>
      <c r="J49" s="45"/>
      <c r="K49" s="39" t="str">
        <f>A48</f>
        <v>Total JULY 2009</v>
      </c>
      <c r="L49" s="40">
        <f>SUM(L33:L42)</f>
        <v>2</v>
      </c>
      <c r="M49" s="40">
        <f>SUM(M33:M42)</f>
        <v>159</v>
      </c>
      <c r="N49" s="24"/>
    </row>
    <row r="50" spans="1:14" ht="12.75">
      <c r="A50" s="39" t="s">
        <v>115</v>
      </c>
      <c r="B50" s="42">
        <f>SUM(B48-B49)</f>
        <v>-12627</v>
      </c>
      <c r="C50" s="42">
        <f>SUM(C48-C49)</f>
        <v>-89917</v>
      </c>
      <c r="D50" s="41"/>
      <c r="E50" s="45"/>
      <c r="F50" s="39" t="str">
        <f>A51</f>
        <v>% change 2009 - 2008</v>
      </c>
      <c r="G50" s="43">
        <f>G49/G48</f>
        <v>-0.4073405535499398</v>
      </c>
      <c r="H50" s="43">
        <f>H49/H48</f>
        <v>-0.7332119280673799</v>
      </c>
      <c r="I50" s="44"/>
      <c r="J50"/>
      <c r="K50" s="39" t="str">
        <f>A49</f>
        <v>Total JULY 2008</v>
      </c>
      <c r="L50" s="7">
        <v>38</v>
      </c>
      <c r="M50" s="7">
        <v>299</v>
      </c>
      <c r="N50" s="24"/>
    </row>
    <row r="51" spans="1:14" ht="12.75">
      <c r="A51" s="39" t="s">
        <v>116</v>
      </c>
      <c r="B51" s="43">
        <f>SUM(B50/B49)</f>
        <v>-0.7705968509703406</v>
      </c>
      <c r="C51" s="43">
        <f>SUM(C50/C49)</f>
        <v>-0.6402201542218773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-36</v>
      </c>
      <c r="M51" s="42">
        <f>SUM(M49-M50)</f>
        <v>-140</v>
      </c>
      <c r="N51" s="24"/>
    </row>
    <row r="52" spans="1:14" ht="12.75">
      <c r="A52" s="66"/>
      <c r="B52" s="66"/>
      <c r="C52" s="66"/>
      <c r="D52" s="44"/>
      <c r="E52" s="54"/>
      <c r="F52" s="54"/>
      <c r="K52" s="39" t="str">
        <f>A51</f>
        <v>% change 2009 - 2008</v>
      </c>
      <c r="L52" s="43">
        <f>L51/L50</f>
        <v>-0.9473684210526315</v>
      </c>
      <c r="M52" s="43">
        <f>SUM((M49-M50)/M50)</f>
        <v>-0.4682274247491639</v>
      </c>
      <c r="N52" s="24"/>
    </row>
    <row r="53" spans="1:14" ht="15.75">
      <c r="A53" s="67" t="s">
        <v>137</v>
      </c>
      <c r="B53" s="54"/>
      <c r="D53" s="44"/>
      <c r="E53" s="54"/>
      <c r="K53" s="46"/>
      <c r="L53" s="57"/>
      <c r="M53" s="57"/>
      <c r="N53" s="53"/>
    </row>
    <row r="54" spans="1:14" ht="12.75">
      <c r="A54" s="39" t="s">
        <v>144</v>
      </c>
      <c r="B54" s="40">
        <v>3641</v>
      </c>
      <c r="C54" s="40">
        <v>35680</v>
      </c>
      <c r="D54" s="44"/>
      <c r="E54" s="55"/>
      <c r="K54" s="20"/>
      <c r="L54" s="20"/>
      <c r="M54" s="20"/>
      <c r="N54" s="58"/>
    </row>
    <row r="55" spans="1:4" ht="12.75">
      <c r="A55" s="39" t="s">
        <v>145</v>
      </c>
      <c r="B55" s="40">
        <v>7233</v>
      </c>
      <c r="C55" s="40">
        <v>42133</v>
      </c>
      <c r="D55" s="68"/>
    </row>
    <row r="56" spans="1:4" ht="12.75">
      <c r="A56" s="39" t="s">
        <v>115</v>
      </c>
      <c r="B56" s="42">
        <f>SUM(B54-B55)</f>
        <v>-3592</v>
      </c>
      <c r="C56" s="42">
        <f>SUM(C54-C55)</f>
        <v>-6453</v>
      </c>
      <c r="D56" s="68"/>
    </row>
    <row r="57" spans="1:4" ht="12.75">
      <c r="A57" s="39" t="s">
        <v>116</v>
      </c>
      <c r="B57" s="43">
        <f>SUM(B56/B55)</f>
        <v>-0.4966127471312042</v>
      </c>
      <c r="C57" s="43">
        <f>SUM(C56/C55)</f>
        <v>-0.15315785726152897</v>
      </c>
      <c r="D57" s="68"/>
    </row>
    <row r="58" spans="4:5" ht="12.75">
      <c r="D58" s="68"/>
      <c r="E58" s="54"/>
    </row>
    <row r="59" spans="1:4" ht="12.75">
      <c r="A59" s="51"/>
      <c r="B59" s="51"/>
      <c r="C59" s="51"/>
      <c r="D59" s="48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F28" sqref="F28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99</v>
      </c>
      <c r="C5" s="12" t="s">
        <v>99</v>
      </c>
      <c r="D5" s="13" t="s">
        <v>4</v>
      </c>
      <c r="E5" s="7"/>
      <c r="F5" s="11" t="s">
        <v>3</v>
      </c>
      <c r="G5" s="12" t="str">
        <f>B5</f>
        <v>01/01 - 31/08</v>
      </c>
      <c r="H5" s="12" t="str">
        <f>C5</f>
        <v>01/01 - 31/08</v>
      </c>
      <c r="I5" s="13" t="s">
        <v>4</v>
      </c>
      <c r="J5" s="7"/>
      <c r="K5" s="11" t="s">
        <v>3</v>
      </c>
      <c r="L5" s="12" t="str">
        <f>B5</f>
        <v>01/01 - 31/08</v>
      </c>
      <c r="M5" s="12" t="str">
        <f>C5</f>
        <v>01/01 - 31/08</v>
      </c>
      <c r="N5" s="13" t="s">
        <v>4</v>
      </c>
    </row>
    <row r="6" spans="1:14" ht="12.75">
      <c r="A6" s="15" t="s">
        <v>5</v>
      </c>
      <c r="B6">
        <v>8</v>
      </c>
      <c r="C6">
        <v>140</v>
      </c>
      <c r="D6" s="17">
        <f>SUM(C6/C48)</f>
        <v>0.0026462026991267533</v>
      </c>
      <c r="E6" s="18"/>
      <c r="F6" s="15" t="s">
        <v>56</v>
      </c>
      <c r="G6" s="64">
        <v>0</v>
      </c>
      <c r="H6" s="64">
        <v>3</v>
      </c>
      <c r="I6" s="17">
        <f>SUM(H6/H47)</f>
        <v>0.0003878975950349108</v>
      </c>
      <c r="J6" s="18"/>
      <c r="K6" s="15" t="s">
        <v>118</v>
      </c>
      <c r="L6" s="65">
        <v>1</v>
      </c>
      <c r="M6" s="65">
        <v>5</v>
      </c>
      <c r="N6" s="17">
        <f>M6/M23</f>
        <v>0.005611672278338945</v>
      </c>
    </row>
    <row r="7" spans="1:14" ht="12.75">
      <c r="A7" s="15" t="s">
        <v>8</v>
      </c>
      <c r="B7">
        <v>102</v>
      </c>
      <c r="C7">
        <v>2245</v>
      </c>
      <c r="D7" s="17">
        <f>SUM(C7/C48)</f>
        <v>0.04243375042528258</v>
      </c>
      <c r="E7" s="18"/>
      <c r="F7" s="15" t="s">
        <v>6</v>
      </c>
      <c r="G7" s="64">
        <v>0</v>
      </c>
      <c r="H7" s="64">
        <v>15</v>
      </c>
      <c r="I7" s="17">
        <f>SUM(H7/H47)</f>
        <v>0.001939487975174554</v>
      </c>
      <c r="J7" s="18"/>
      <c r="K7" s="15" t="s">
        <v>7</v>
      </c>
      <c r="L7">
        <v>0</v>
      </c>
      <c r="M7">
        <v>0</v>
      </c>
      <c r="N7" s="17">
        <f>M7/M23</f>
        <v>0</v>
      </c>
    </row>
    <row r="8" spans="1:14" ht="12.75">
      <c r="A8" s="15" t="s">
        <v>11</v>
      </c>
      <c r="B8">
        <v>51</v>
      </c>
      <c r="C8">
        <v>1206</v>
      </c>
      <c r="D8" s="17">
        <f>SUM(C8/C48)</f>
        <v>0.022795146108191888</v>
      </c>
      <c r="E8" s="18"/>
      <c r="F8" s="15" t="s">
        <v>9</v>
      </c>
      <c r="G8" s="64">
        <v>6</v>
      </c>
      <c r="H8" s="64">
        <v>292</v>
      </c>
      <c r="I8" s="17">
        <f>SUM(H8/H47)</f>
        <v>0.037755365916731315</v>
      </c>
      <c r="J8" s="18"/>
      <c r="K8" s="15" t="s">
        <v>10</v>
      </c>
      <c r="L8">
        <v>7</v>
      </c>
      <c r="M8">
        <v>129</v>
      </c>
      <c r="N8" s="17">
        <f>SUM(M8/M23)</f>
        <v>0.1447811447811448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37</v>
      </c>
      <c r="H9" s="64">
        <v>362</v>
      </c>
      <c r="I9" s="17">
        <f>SUM(H9/H47)</f>
        <v>0.046806309800879235</v>
      </c>
      <c r="J9" s="18"/>
      <c r="K9" s="15" t="s">
        <v>13</v>
      </c>
      <c r="L9">
        <v>1</v>
      </c>
      <c r="M9">
        <v>55</v>
      </c>
      <c r="N9" s="17">
        <f>SUM(M9/M23)</f>
        <v>0.06172839506172839</v>
      </c>
    </row>
    <row r="10" spans="1:14" ht="12.75">
      <c r="A10" s="15" t="s">
        <v>56</v>
      </c>
      <c r="B10">
        <v>1</v>
      </c>
      <c r="C10">
        <v>275</v>
      </c>
      <c r="D10" s="17">
        <f>SUM(C10/C48)</f>
        <v>0.005197898158998979</v>
      </c>
      <c r="E10" s="18"/>
      <c r="F10" s="15" t="s">
        <v>16</v>
      </c>
      <c r="G10" s="64">
        <v>146</v>
      </c>
      <c r="H10" s="64">
        <v>1735</v>
      </c>
      <c r="I10" s="17">
        <f>SUM(H10/H47)</f>
        <v>0.2243341091285234</v>
      </c>
      <c r="J10" s="18"/>
      <c r="K10" s="15" t="s">
        <v>15</v>
      </c>
      <c r="L10">
        <v>1</v>
      </c>
      <c r="M10">
        <v>9</v>
      </c>
      <c r="N10" s="17">
        <f>SUM(M10/M23)</f>
        <v>0.010101010101010102</v>
      </c>
    </row>
    <row r="11" spans="1:14" ht="12.75">
      <c r="A11" s="15" t="s">
        <v>47</v>
      </c>
      <c r="B11">
        <v>0</v>
      </c>
      <c r="C11">
        <v>32</v>
      </c>
      <c r="D11" s="17">
        <f>SUM(C11/C48)</f>
        <v>0.0006048463312289721</v>
      </c>
      <c r="E11" s="18"/>
      <c r="F11" s="15" t="s">
        <v>59</v>
      </c>
      <c r="G11" s="64">
        <v>160</v>
      </c>
      <c r="H11" s="64">
        <v>411</v>
      </c>
      <c r="I11" s="17">
        <f>SUM(H11/H47)</f>
        <v>0.053141970519782776</v>
      </c>
      <c r="J11" s="18"/>
      <c r="K11" s="15" t="s">
        <v>17</v>
      </c>
      <c r="L11">
        <v>3</v>
      </c>
      <c r="M11">
        <v>49</v>
      </c>
      <c r="N11" s="17">
        <f>SUM(M11/M23)</f>
        <v>0.05499438832772166</v>
      </c>
    </row>
    <row r="12" spans="1:14" ht="12.75">
      <c r="A12" s="15" t="s">
        <v>9</v>
      </c>
      <c r="B12">
        <v>10</v>
      </c>
      <c r="C12">
        <v>731</v>
      </c>
      <c r="D12" s="17">
        <f>SUM(C12/C48)</f>
        <v>0.013816958379011833</v>
      </c>
      <c r="E12" s="18"/>
      <c r="F12" s="15" t="s">
        <v>18</v>
      </c>
      <c r="G12" s="64">
        <v>20</v>
      </c>
      <c r="H12" s="64">
        <v>155</v>
      </c>
      <c r="I12" s="17">
        <f>SUM(H12/H47)</f>
        <v>0.02004137574347039</v>
      </c>
      <c r="J12" s="18"/>
      <c r="K12" s="15" t="s">
        <v>19</v>
      </c>
      <c r="L12">
        <v>1</v>
      </c>
      <c r="M12">
        <v>65</v>
      </c>
      <c r="N12" s="17">
        <f>SUM(M12/M23)</f>
        <v>0.07295173961840629</v>
      </c>
    </row>
    <row r="13" spans="1:14" ht="13.5" customHeight="1">
      <c r="A13" s="15" t="s">
        <v>12</v>
      </c>
      <c r="B13">
        <v>1</v>
      </c>
      <c r="C13">
        <v>62</v>
      </c>
      <c r="D13" s="17">
        <f>SUM(C13/C48)</f>
        <v>0.0011718897667561336</v>
      </c>
      <c r="E13" s="18"/>
      <c r="F13" s="15" t="s">
        <v>15</v>
      </c>
      <c r="G13" s="64">
        <v>6</v>
      </c>
      <c r="H13" s="64">
        <v>80</v>
      </c>
      <c r="I13" s="17">
        <f>SUM(H13/H47)</f>
        <v>0.01034393586759762</v>
      </c>
      <c r="J13" s="18"/>
      <c r="K13" s="15" t="s">
        <v>20</v>
      </c>
      <c r="L13">
        <v>9</v>
      </c>
      <c r="M13">
        <v>155</v>
      </c>
      <c r="N13" s="17">
        <f>SUM(M13/M23)</f>
        <v>0.1739618406285073</v>
      </c>
    </row>
    <row r="14" spans="1:14" ht="12.75">
      <c r="A14" s="15" t="s">
        <v>103</v>
      </c>
      <c r="B14">
        <v>3</v>
      </c>
      <c r="C14">
        <v>47</v>
      </c>
      <c r="D14" s="17">
        <f>SUM(C14/C48)</f>
        <v>0.0008883680489925528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21</v>
      </c>
      <c r="L14">
        <v>5</v>
      </c>
      <c r="M14">
        <v>39</v>
      </c>
      <c r="N14" s="17">
        <f>SUM(M14/M23)</f>
        <v>0.04377104377104377</v>
      </c>
    </row>
    <row r="15" spans="1:14" ht="12.75">
      <c r="A15" s="15" t="s">
        <v>14</v>
      </c>
      <c r="B15">
        <v>35</v>
      </c>
      <c r="C15">
        <v>755</v>
      </c>
      <c r="D15" s="17">
        <f>SUM(C15/C48)</f>
        <v>0.014270593127433562</v>
      </c>
      <c r="E15" s="18"/>
      <c r="F15" s="21" t="s">
        <v>23</v>
      </c>
      <c r="G15" s="64">
        <v>5</v>
      </c>
      <c r="H15" s="64">
        <v>101</v>
      </c>
      <c r="I15" s="17">
        <f>SUM(H15/H47)</f>
        <v>0.013059219032841997</v>
      </c>
      <c r="J15" s="18"/>
      <c r="K15" s="15" t="s">
        <v>24</v>
      </c>
      <c r="L15">
        <v>5</v>
      </c>
      <c r="M15">
        <v>35</v>
      </c>
      <c r="N15" s="17">
        <f>SUM(M15/M23)</f>
        <v>0.03928170594837262</v>
      </c>
    </row>
    <row r="16" spans="1:14" ht="12.75">
      <c r="A16" s="15" t="s">
        <v>16</v>
      </c>
      <c r="B16">
        <v>229</v>
      </c>
      <c r="C16">
        <v>7491</v>
      </c>
      <c r="D16" s="17">
        <f>SUM(C16/C48)</f>
        <v>0.1415907458511322</v>
      </c>
      <c r="E16" s="18"/>
      <c r="F16" s="21" t="s">
        <v>30</v>
      </c>
      <c r="G16" s="64">
        <v>29</v>
      </c>
      <c r="H16" s="64">
        <v>139</v>
      </c>
      <c r="I16" s="17">
        <f>SUM(H16/H47)</f>
        <v>0.017972588569950865</v>
      </c>
      <c r="J16" s="18"/>
      <c r="K16" s="15" t="s">
        <v>25</v>
      </c>
      <c r="L16">
        <v>5</v>
      </c>
      <c r="M16">
        <v>100</v>
      </c>
      <c r="N16" s="17">
        <f>SUM(M16/M23)</f>
        <v>0.1122334455667789</v>
      </c>
    </row>
    <row r="17" spans="1:14" ht="12.75">
      <c r="A17" s="15" t="s">
        <v>59</v>
      </c>
      <c r="B17">
        <v>205</v>
      </c>
      <c r="C17">
        <v>3717</v>
      </c>
      <c r="D17" s="17">
        <f>SUM(C17/C48)</f>
        <v>0.0702566816618153</v>
      </c>
      <c r="E17" s="18"/>
      <c r="F17" s="21" t="s">
        <v>110</v>
      </c>
      <c r="G17" s="64">
        <v>0</v>
      </c>
      <c r="H17" s="64">
        <v>2</v>
      </c>
      <c r="I17" s="17">
        <f>SUM(H17/H47)</f>
        <v>0.0002585983966899405</v>
      </c>
      <c r="J17" s="18"/>
      <c r="K17" s="15" t="s">
        <v>27</v>
      </c>
      <c r="L17">
        <v>5</v>
      </c>
      <c r="M17">
        <v>133</v>
      </c>
      <c r="N17" s="17">
        <f>SUM(M17/M23)</f>
        <v>0.14927048260381592</v>
      </c>
    </row>
    <row r="18" spans="1:14" ht="12.75">
      <c r="A18" s="15" t="s">
        <v>22</v>
      </c>
      <c r="B18">
        <v>61</v>
      </c>
      <c r="C18">
        <v>1030</v>
      </c>
      <c r="D18" s="17">
        <f>SUM(C18/C48)</f>
        <v>0.019468491286432542</v>
      </c>
      <c r="E18" s="18"/>
      <c r="F18" s="15" t="s">
        <v>26</v>
      </c>
      <c r="G18" s="64">
        <v>2</v>
      </c>
      <c r="H18" s="64">
        <v>11</v>
      </c>
      <c r="I18" s="17">
        <f>SUM(H18/H47)</f>
        <v>0.0014222911817946729</v>
      </c>
      <c r="J18" s="18"/>
      <c r="K18" s="15" t="s">
        <v>29</v>
      </c>
      <c r="L18">
        <v>0</v>
      </c>
      <c r="M18">
        <v>0</v>
      </c>
      <c r="N18" s="17">
        <f>SUM(M18/M23)</f>
        <v>0</v>
      </c>
    </row>
    <row r="19" spans="1:14" ht="12.75">
      <c r="A19" s="15" t="s">
        <v>18</v>
      </c>
      <c r="B19">
        <v>56</v>
      </c>
      <c r="C19">
        <v>1585</v>
      </c>
      <c r="D19" s="17">
        <f>SUM(C19/C48)</f>
        <v>0.029958794843685025</v>
      </c>
      <c r="E19" s="18"/>
      <c r="F19" s="15" t="s">
        <v>20</v>
      </c>
      <c r="G19" s="64">
        <v>29</v>
      </c>
      <c r="H19" s="64">
        <v>530</v>
      </c>
      <c r="I19" s="17">
        <f>SUM(H19/H47)</f>
        <v>0.06852857512283424</v>
      </c>
      <c r="J19" s="18"/>
      <c r="K19" s="15" t="s">
        <v>46</v>
      </c>
      <c r="L19">
        <v>4</v>
      </c>
      <c r="M19">
        <v>117</v>
      </c>
      <c r="N19" s="17">
        <f>SUM(M19/M23)</f>
        <v>0.13131313131313133</v>
      </c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7</v>
      </c>
      <c r="H20" s="64">
        <v>159</v>
      </c>
      <c r="I20" s="17">
        <f>SUM(H20/H47)</f>
        <v>0.020558572536850273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5</v>
      </c>
      <c r="C21">
        <v>177</v>
      </c>
      <c r="D21" s="17">
        <f>SUM(C21/C48)</f>
        <v>0.003345556269610252</v>
      </c>
      <c r="E21" s="18"/>
      <c r="F21" s="15" t="s">
        <v>32</v>
      </c>
      <c r="G21" s="64">
        <v>10</v>
      </c>
      <c r="H21" s="64">
        <v>265</v>
      </c>
      <c r="I21" s="17">
        <f>SUM(H21/H47)</f>
        <v>0.03426428756141712</v>
      </c>
      <c r="J21" s="18"/>
      <c r="K21" s="15"/>
      <c r="L21" s="56"/>
      <c r="M21" s="56"/>
      <c r="N21" s="17"/>
    </row>
    <row r="22" spans="1:17" ht="12.75">
      <c r="A22" s="15" t="s">
        <v>117</v>
      </c>
      <c r="B22">
        <v>0</v>
      </c>
      <c r="C22">
        <v>12</v>
      </c>
      <c r="D22" s="17">
        <f>SUM(C22/C48)</f>
        <v>0.00022681737421086456</v>
      </c>
      <c r="E22" s="18"/>
      <c r="F22" s="15" t="s">
        <v>34</v>
      </c>
      <c r="G22" s="64">
        <v>31</v>
      </c>
      <c r="H22" s="64">
        <v>343</v>
      </c>
      <c r="I22" s="17">
        <f>SUM(H22/H47)</f>
        <v>0.0443496250323248</v>
      </c>
      <c r="J22" s="18"/>
      <c r="K22" s="23"/>
      <c r="L22" s="20"/>
      <c r="M22" s="20"/>
      <c r="N22" s="24"/>
      <c r="P22" s="37"/>
      <c r="Q22" s="37"/>
    </row>
    <row r="23" spans="1:17" ht="12.75">
      <c r="A23" s="15" t="s">
        <v>23</v>
      </c>
      <c r="B23">
        <v>29</v>
      </c>
      <c r="C23">
        <v>1472</v>
      </c>
      <c r="D23" s="17">
        <f>SUM(C23/C48)</f>
        <v>0.02782293123653272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F47</f>
        <v>Total AUGUST 2009</v>
      </c>
      <c r="L23" s="7">
        <f>SUM(L6:L22)</f>
        <v>47</v>
      </c>
      <c r="M23" s="40">
        <f>SUM(M6:M22)</f>
        <v>891</v>
      </c>
      <c r="N23" s="24"/>
      <c r="P23" s="42"/>
      <c r="Q23" s="42"/>
    </row>
    <row r="24" spans="1:17" ht="12.75">
      <c r="A24" s="15" t="s">
        <v>30</v>
      </c>
      <c r="B24">
        <v>3</v>
      </c>
      <c r="C24">
        <v>88</v>
      </c>
      <c r="D24" s="17">
        <f>SUM(C24/C48)</f>
        <v>0.0016633274108796734</v>
      </c>
      <c r="E24" s="18"/>
      <c r="F24" s="15" t="s">
        <v>24</v>
      </c>
      <c r="G24" s="64">
        <v>43</v>
      </c>
      <c r="H24" s="64">
        <v>901</v>
      </c>
      <c r="I24" s="17">
        <f>SUM(H24/H47)</f>
        <v>0.1164985777088182</v>
      </c>
      <c r="J24" s="18"/>
      <c r="K24" s="39" t="str">
        <f>F48</f>
        <v>Total AUGUST 2008</v>
      </c>
      <c r="L24" s="7">
        <v>185</v>
      </c>
      <c r="M24" s="40">
        <v>3237</v>
      </c>
      <c r="N24" s="24"/>
      <c r="P24" s="43"/>
      <c r="Q24" s="43"/>
    </row>
    <row r="25" spans="1:14" ht="12.75">
      <c r="A25" s="15" t="s">
        <v>31</v>
      </c>
      <c r="B25">
        <v>12</v>
      </c>
      <c r="C25">
        <v>201</v>
      </c>
      <c r="D25" s="17">
        <f>SUM(C25/C48)</f>
        <v>0.0037991910180319812</v>
      </c>
      <c r="E25" s="18"/>
      <c r="F25" s="15" t="s">
        <v>36</v>
      </c>
      <c r="G25" s="64">
        <v>0</v>
      </c>
      <c r="H25" s="64">
        <v>15</v>
      </c>
      <c r="I25" s="17">
        <f>SUM(H25/H47)</f>
        <v>0.001939487975174554</v>
      </c>
      <c r="J25" s="18"/>
      <c r="K25" s="39" t="str">
        <f>F49</f>
        <v>2009 change 2008</v>
      </c>
      <c r="L25" s="42">
        <f>SUM(L23-L24)</f>
        <v>-138</v>
      </c>
      <c r="M25" s="42">
        <f>SUM(M23-M24)</f>
        <v>-2346</v>
      </c>
      <c r="N25" s="24"/>
    </row>
    <row r="26" spans="1:14" ht="12.75">
      <c r="A26" s="15" t="s">
        <v>26</v>
      </c>
      <c r="B26">
        <v>145</v>
      </c>
      <c r="C26">
        <v>1494</v>
      </c>
      <c r="D26" s="17">
        <f>SUM(C26/C48)</f>
        <v>0.028238763089252637</v>
      </c>
      <c r="E26" s="18"/>
      <c r="F26" s="15" t="s">
        <v>37</v>
      </c>
      <c r="G26" s="64">
        <v>0</v>
      </c>
      <c r="H26" s="64">
        <v>2</v>
      </c>
      <c r="I26" s="17">
        <f>SUM(H26/H47)</f>
        <v>0.0002585983966899405</v>
      </c>
      <c r="J26" s="18"/>
      <c r="K26" s="39" t="str">
        <f>F50</f>
        <v>% change 2009 - 2008</v>
      </c>
      <c r="L26" s="43">
        <f>SUM((L23-L24)/L24)</f>
        <v>-0.745945945945946</v>
      </c>
      <c r="M26" s="43">
        <f>SUM((M23-M24)/M24)</f>
        <v>-0.7247451343836886</v>
      </c>
      <c r="N26" s="24"/>
    </row>
    <row r="27" spans="1:14" ht="12.75">
      <c r="A27" s="15" t="s">
        <v>33</v>
      </c>
      <c r="B27">
        <v>100</v>
      </c>
      <c r="C27">
        <v>1201</v>
      </c>
      <c r="D27" s="17">
        <f>SUM(C27/C48)</f>
        <v>0.02270063886893736</v>
      </c>
      <c r="E27" s="18"/>
      <c r="F27" s="15" t="s">
        <v>38</v>
      </c>
      <c r="G27" s="64">
        <v>40</v>
      </c>
      <c r="H27" s="64">
        <v>558</v>
      </c>
      <c r="I27" s="17">
        <f>SUM(H27/H47)</f>
        <v>0.0721489526764934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4</v>
      </c>
      <c r="D28" s="17">
        <f>SUM(C28/C48)</f>
        <v>7.560579140362152E-05</v>
      </c>
      <c r="E28" s="18"/>
      <c r="F28" s="15" t="s">
        <v>39</v>
      </c>
      <c r="G28" s="64">
        <v>79</v>
      </c>
      <c r="H28" s="64">
        <v>997</v>
      </c>
      <c r="I28" s="17">
        <f>SUM(H28/H47)</f>
        <v>0.12891130074993534</v>
      </c>
      <c r="J28" s="18"/>
      <c r="K28" s="39"/>
      <c r="L28" s="43"/>
      <c r="M28" s="43"/>
      <c r="N28" s="24"/>
    </row>
    <row r="29" spans="1:14" ht="12.75">
      <c r="A29" s="15" t="s">
        <v>35</v>
      </c>
      <c r="B29">
        <v>15</v>
      </c>
      <c r="C29">
        <v>232</v>
      </c>
      <c r="D29" s="17">
        <f>SUM(C29/C48)</f>
        <v>0.004385135901410048</v>
      </c>
      <c r="E29" s="18"/>
      <c r="F29" s="15" t="s">
        <v>29</v>
      </c>
      <c r="G29" s="64">
        <v>50</v>
      </c>
      <c r="H29" s="64">
        <v>658</v>
      </c>
      <c r="I29" s="17">
        <f>SUM(H29/H47)</f>
        <v>0.08507887251099043</v>
      </c>
      <c r="J29" s="18"/>
      <c r="K29" s="50"/>
      <c r="L29" s="51"/>
      <c r="M29" s="51"/>
      <c r="N29" s="53"/>
    </row>
    <row r="30" spans="1:12" ht="12.75">
      <c r="A30" s="15" t="s">
        <v>21</v>
      </c>
      <c r="B30">
        <v>31</v>
      </c>
      <c r="C30">
        <v>527</v>
      </c>
      <c r="D30" s="17">
        <f>SUM(C30/C48)</f>
        <v>0.009961063017427135</v>
      </c>
      <c r="E30" s="18"/>
      <c r="F30" s="15"/>
      <c r="I30" s="17"/>
      <c r="L30" s="14"/>
    </row>
    <row r="31" spans="1:14" ht="12.75">
      <c r="A31" s="15" t="s">
        <v>32</v>
      </c>
      <c r="B31">
        <v>187</v>
      </c>
      <c r="C31">
        <v>4524</v>
      </c>
      <c r="D31" s="17">
        <f>SUM(C31/C48)</f>
        <v>0.08551015007749593</v>
      </c>
      <c r="E31" s="18"/>
      <c r="F31" s="26"/>
      <c r="G31" s="27"/>
      <c r="H31" s="27"/>
      <c r="I31" s="61"/>
      <c r="K31" s="9"/>
      <c r="L31" s="69" t="s">
        <v>51</v>
      </c>
      <c r="M31" s="69"/>
      <c r="N31" s="70"/>
    </row>
    <row r="32" spans="1:14" ht="12.75">
      <c r="A32" s="15" t="s">
        <v>109</v>
      </c>
      <c r="B32">
        <v>0</v>
      </c>
      <c r="C32">
        <v>20</v>
      </c>
      <c r="D32" s="17">
        <f>SUM(C32/C48)</f>
        <v>0.0003780289570181076</v>
      </c>
      <c r="E32" s="18"/>
      <c r="F32" s="26"/>
      <c r="G32" s="27"/>
      <c r="H32" s="27"/>
      <c r="I32" s="28"/>
      <c r="K32" s="11" t="s">
        <v>3</v>
      </c>
      <c r="L32" s="12" t="str">
        <f>B5</f>
        <v>01/01 - 31/08</v>
      </c>
      <c r="M32" s="12" t="str">
        <f>C5</f>
        <v>01/01 - 31/08</v>
      </c>
      <c r="N32" s="13" t="s">
        <v>4</v>
      </c>
    </row>
    <row r="33" spans="1:14" ht="12.75">
      <c r="A33" s="15" t="s">
        <v>34</v>
      </c>
      <c r="B33">
        <v>34</v>
      </c>
      <c r="C33">
        <v>1679</v>
      </c>
      <c r="D33" s="17">
        <f>SUM(C33/C48)</f>
        <v>0.03173553094167013</v>
      </c>
      <c r="E33" s="18"/>
      <c r="F33" s="26"/>
      <c r="G33" s="16"/>
      <c r="H33" s="16"/>
      <c r="I33" s="17"/>
      <c r="K33" s="15" t="s">
        <v>66</v>
      </c>
      <c r="L33">
        <v>0</v>
      </c>
      <c r="M33">
        <v>0</v>
      </c>
      <c r="N33" s="17">
        <f>SUM(M33/M49)</f>
        <v>0</v>
      </c>
    </row>
    <row r="34" spans="1:14" ht="12.75">
      <c r="A34" s="26" t="s">
        <v>40</v>
      </c>
      <c r="B34">
        <v>1</v>
      </c>
      <c r="C34">
        <v>10</v>
      </c>
      <c r="D34" s="17">
        <f>SUM(C34/C48)</f>
        <v>0.0001890144785090538</v>
      </c>
      <c r="E34" s="18"/>
      <c r="F34" s="26"/>
      <c r="G34" s="27"/>
      <c r="H34" s="27"/>
      <c r="I34" s="28"/>
      <c r="J34" s="18"/>
      <c r="K34" s="15" t="s">
        <v>111</v>
      </c>
      <c r="L34">
        <v>0</v>
      </c>
      <c r="M34">
        <v>0</v>
      </c>
      <c r="N34" s="17">
        <f>SUM(M34/M49)</f>
        <v>0</v>
      </c>
    </row>
    <row r="35" spans="1:14" ht="12.75">
      <c r="A35" s="15" t="s">
        <v>24</v>
      </c>
      <c r="B35">
        <v>34</v>
      </c>
      <c r="C35">
        <v>2022</v>
      </c>
      <c r="D35" s="17">
        <f>SUM(C35/C48)</f>
        <v>0.03821872755453068</v>
      </c>
      <c r="E35" s="18"/>
      <c r="F35" s="26"/>
      <c r="G35" s="27"/>
      <c r="H35" s="27"/>
      <c r="I35" s="28"/>
      <c r="J35" s="18"/>
      <c r="K35" s="15" t="s">
        <v>19</v>
      </c>
      <c r="L35">
        <v>0</v>
      </c>
      <c r="M35">
        <v>0</v>
      </c>
      <c r="N35" s="17">
        <f>SUM(M35/M49)</f>
        <v>0</v>
      </c>
    </row>
    <row r="36" spans="1:14" ht="12.75">
      <c r="A36" s="15" t="s">
        <v>41</v>
      </c>
      <c r="B36">
        <v>2</v>
      </c>
      <c r="C36">
        <v>91</v>
      </c>
      <c r="D36" s="17">
        <f>SUM(C36/C48)</f>
        <v>0.0017200317544323895</v>
      </c>
      <c r="E36" s="18"/>
      <c r="F36" s="26"/>
      <c r="G36" s="27"/>
      <c r="H36" s="27"/>
      <c r="I36" s="28"/>
      <c r="K36" s="15" t="s">
        <v>33</v>
      </c>
      <c r="L36">
        <v>1</v>
      </c>
      <c r="M36">
        <v>39</v>
      </c>
      <c r="N36" s="17">
        <f>SUM(M36/M49)</f>
        <v>0.24375</v>
      </c>
    </row>
    <row r="37" spans="1:14" ht="12.75">
      <c r="A37" s="15" t="s">
        <v>36</v>
      </c>
      <c r="B37">
        <v>40</v>
      </c>
      <c r="C37">
        <v>627</v>
      </c>
      <c r="D37" s="17">
        <f>SUM(C37/C48)</f>
        <v>0.011851207802517673</v>
      </c>
      <c r="E37" s="18"/>
      <c r="F37" s="26"/>
      <c r="G37" s="27"/>
      <c r="H37" s="27"/>
      <c r="I37" s="28"/>
      <c r="K37" s="15" t="s">
        <v>25</v>
      </c>
      <c r="L37">
        <v>0</v>
      </c>
      <c r="M37">
        <v>29</v>
      </c>
      <c r="N37" s="17">
        <f>SUM(M37/M49)</f>
        <v>0.18125</v>
      </c>
    </row>
    <row r="38" spans="1:14" ht="12.75">
      <c r="A38" s="15" t="s">
        <v>42</v>
      </c>
      <c r="B38">
        <v>125</v>
      </c>
      <c r="C38">
        <v>2205</v>
      </c>
      <c r="D38" s="17">
        <f>SUM(C38/C48)</f>
        <v>0.04167769251124636</v>
      </c>
      <c r="E38" s="18"/>
      <c r="F38" s="15"/>
      <c r="G38" s="16"/>
      <c r="H38" s="16"/>
      <c r="I38" s="30"/>
      <c r="K38" s="15" t="s">
        <v>60</v>
      </c>
      <c r="L38">
        <v>0</v>
      </c>
      <c r="M38">
        <v>3</v>
      </c>
      <c r="N38" s="17">
        <f>SUM(M38/M49)</f>
        <v>0.01875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57</v>
      </c>
      <c r="L39">
        <v>0</v>
      </c>
      <c r="M39">
        <v>0</v>
      </c>
      <c r="N39" s="17">
        <f>SUM(M39/M49)</f>
        <v>0</v>
      </c>
    </row>
    <row r="40" spans="1:14" ht="12.75">
      <c r="A40" s="15" t="s">
        <v>43</v>
      </c>
      <c r="B40">
        <v>14</v>
      </c>
      <c r="C40">
        <v>210</v>
      </c>
      <c r="D40" s="17">
        <f>SUM(C40/C48)</f>
        <v>0.00396930404869013</v>
      </c>
      <c r="E40" s="18"/>
      <c r="F40" s="26"/>
      <c r="G40" s="35"/>
      <c r="H40" s="35"/>
      <c r="I40" s="36"/>
      <c r="J40" s="34"/>
      <c r="K40" s="15" t="s">
        <v>27</v>
      </c>
      <c r="L40">
        <v>0</v>
      </c>
      <c r="M40">
        <v>9</v>
      </c>
      <c r="N40" s="17">
        <f>SUM(M40/M49)</f>
        <v>0.05625</v>
      </c>
    </row>
    <row r="41" spans="1:14" ht="12.75">
      <c r="A41" s="15" t="s">
        <v>37</v>
      </c>
      <c r="B41">
        <v>18</v>
      </c>
      <c r="C41">
        <v>546</v>
      </c>
      <c r="D41" s="17">
        <f>SUM(C41/C48)</f>
        <v>0.010320190526594337</v>
      </c>
      <c r="E41" s="18"/>
      <c r="F41" s="26"/>
      <c r="G41" s="35"/>
      <c r="H41" s="35"/>
      <c r="I41" s="36"/>
      <c r="J41" s="37"/>
      <c r="K41" s="15" t="s">
        <v>52</v>
      </c>
      <c r="L41">
        <v>0</v>
      </c>
      <c r="M41">
        <v>0</v>
      </c>
      <c r="N41" s="17">
        <f>SUM(M41/M49)</f>
        <v>0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15" t="s">
        <v>46</v>
      </c>
      <c r="L42">
        <v>0</v>
      </c>
      <c r="M42">
        <v>80</v>
      </c>
      <c r="N42" s="17">
        <f>SUM(M42/M49)</f>
        <v>0.5</v>
      </c>
    </row>
    <row r="43" spans="1:14" ht="12.75">
      <c r="A43" s="15" t="s">
        <v>38</v>
      </c>
      <c r="B43">
        <v>322</v>
      </c>
      <c r="C43">
        <v>7199</v>
      </c>
      <c r="D43" s="17">
        <f>SUM(C43/C48)</f>
        <v>0.13607152307866782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283</v>
      </c>
      <c r="C44">
        <v>5708</v>
      </c>
      <c r="D44" s="17">
        <f>SUM(C44/C48)</f>
        <v>0.10788946433296791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44</v>
      </c>
      <c r="C45">
        <v>626</v>
      </c>
      <c r="D45" s="17">
        <f>SUM(C45/C48)</f>
        <v>0.011832306354666767</v>
      </c>
      <c r="E45" s="7"/>
      <c r="F45" s="26"/>
      <c r="G45" s="35"/>
      <c r="H45" s="35"/>
      <c r="I45" s="36"/>
      <c r="J45" s="31"/>
      <c r="K45" s="23"/>
      <c r="N45" s="62"/>
    </row>
    <row r="46" spans="1:14" ht="12.75">
      <c r="A46" s="15" t="s">
        <v>29</v>
      </c>
      <c r="B46">
        <v>208</v>
      </c>
      <c r="C46">
        <v>2715</v>
      </c>
      <c r="D46" s="17">
        <f>SUM(C46/C48)</f>
        <v>0.05131743091520811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AUGUST 2009</v>
      </c>
      <c r="G47" s="42">
        <f>SUM(G6:G29)</f>
        <v>700</v>
      </c>
      <c r="H47" s="42">
        <f>SUM(H6:H29)</f>
        <v>7734</v>
      </c>
      <c r="I47" s="30"/>
      <c r="J47" s="45"/>
      <c r="K47" s="23"/>
      <c r="N47" s="24"/>
    </row>
    <row r="48" spans="1:14" ht="12.75">
      <c r="A48" s="39" t="s">
        <v>147</v>
      </c>
      <c r="B48" s="40">
        <f>SUM(B6:B46)</f>
        <v>2414</v>
      </c>
      <c r="C48" s="40">
        <f>SUM(C6:C46)</f>
        <v>52906</v>
      </c>
      <c r="D48" s="41"/>
      <c r="E48" s="7"/>
      <c r="F48" s="39" t="str">
        <f>A49</f>
        <v>Total AUGUST 2008</v>
      </c>
      <c r="G48" s="40">
        <v>945</v>
      </c>
      <c r="H48" s="40">
        <v>27302</v>
      </c>
      <c r="I48" s="41"/>
      <c r="J48" s="45"/>
      <c r="K48" s="23"/>
      <c r="N48" s="24"/>
    </row>
    <row r="49" spans="1:14" ht="12.75">
      <c r="A49" s="39" t="s">
        <v>148</v>
      </c>
      <c r="B49" s="40">
        <v>5252</v>
      </c>
      <c r="C49" s="40">
        <v>145643</v>
      </c>
      <c r="D49" s="41"/>
      <c r="E49" s="45"/>
      <c r="F49" s="39" t="str">
        <f>A50</f>
        <v>2009 change 2008</v>
      </c>
      <c r="G49" s="42">
        <f>SUM(G47-G48)</f>
        <v>-245</v>
      </c>
      <c r="H49" s="42">
        <f>SUM(H47-H48)</f>
        <v>-19568</v>
      </c>
      <c r="I49" s="44"/>
      <c r="J49" s="45"/>
      <c r="K49" s="39" t="str">
        <f>A48</f>
        <v>Total AUGUST 2009</v>
      </c>
      <c r="L49" s="40">
        <f>SUM(L33:L42)</f>
        <v>1</v>
      </c>
      <c r="M49" s="40">
        <f>SUM(M33:M42)</f>
        <v>160</v>
      </c>
      <c r="N49" s="24"/>
    </row>
    <row r="50" spans="1:14" ht="12.75">
      <c r="A50" s="39" t="s">
        <v>115</v>
      </c>
      <c r="B50" s="42">
        <f>SUM(B48-B49)</f>
        <v>-2838</v>
      </c>
      <c r="C50" s="42">
        <f>SUM(C48-C49)</f>
        <v>-92737</v>
      </c>
      <c r="D50" s="41"/>
      <c r="E50" s="45"/>
      <c r="F50" s="39" t="str">
        <f>A51</f>
        <v>% change 2009 - 2008</v>
      </c>
      <c r="G50" s="43">
        <f>G49/G48</f>
        <v>-0.25925925925925924</v>
      </c>
      <c r="H50" s="43">
        <f>H49/H48</f>
        <v>-0.7167240495201816</v>
      </c>
      <c r="I50" s="44"/>
      <c r="J50"/>
      <c r="K50" s="39" t="str">
        <f>A49</f>
        <v>Total AUGUST 2008</v>
      </c>
      <c r="L50" s="7">
        <v>5</v>
      </c>
      <c r="M50" s="7">
        <v>290</v>
      </c>
      <c r="N50" s="24"/>
    </row>
    <row r="51" spans="1:14" ht="12.75">
      <c r="A51" s="39" t="s">
        <v>116</v>
      </c>
      <c r="B51" s="43">
        <f>SUM(B50/B49)</f>
        <v>-0.5403655750190404</v>
      </c>
      <c r="C51" s="43">
        <f>SUM(C50/C49)</f>
        <v>-0.6367418962806314</v>
      </c>
      <c r="D51" s="44"/>
      <c r="E51" s="49"/>
      <c r="F51" s="50"/>
      <c r="G51" s="51"/>
      <c r="H51" s="51"/>
      <c r="I51" s="52"/>
      <c r="K51" s="39" t="str">
        <f>A50</f>
        <v>2009 change 2008</v>
      </c>
      <c r="L51" s="42">
        <f>SUM(L49-L50)</f>
        <v>-4</v>
      </c>
      <c r="M51" s="42">
        <f>SUM(M49-M50)</f>
        <v>-130</v>
      </c>
      <c r="N51" s="24"/>
    </row>
    <row r="52" spans="1:14" ht="12.75">
      <c r="A52" s="66"/>
      <c r="B52" s="66"/>
      <c r="C52" s="66"/>
      <c r="D52" s="44"/>
      <c r="E52" s="54"/>
      <c r="F52" s="54"/>
      <c r="K52" s="39" t="str">
        <f>A51</f>
        <v>% change 2009 - 2008</v>
      </c>
      <c r="L52" s="43">
        <f>L51/L50</f>
        <v>-0.8</v>
      </c>
      <c r="M52" s="43">
        <f>SUM((M49-M50)/M50)</f>
        <v>-0.4482758620689655</v>
      </c>
      <c r="N52" s="24"/>
    </row>
    <row r="53" spans="1:14" ht="15.75">
      <c r="A53" s="67" t="s">
        <v>137</v>
      </c>
      <c r="B53" s="54"/>
      <c r="D53" s="44"/>
      <c r="E53" s="54"/>
      <c r="K53" s="46"/>
      <c r="L53" s="57"/>
      <c r="M53" s="57"/>
      <c r="N53" s="53"/>
    </row>
    <row r="54" spans="1:14" ht="12.75">
      <c r="A54" s="39" t="s">
        <v>147</v>
      </c>
      <c r="B54" s="40">
        <v>3177</v>
      </c>
      <c r="C54" s="40">
        <v>38857</v>
      </c>
      <c r="D54" s="44"/>
      <c r="E54" s="55"/>
      <c r="K54" s="20"/>
      <c r="L54" s="20"/>
      <c r="M54" s="20"/>
      <c r="N54" s="58"/>
    </row>
    <row r="55" spans="1:4" ht="12.75">
      <c r="A55" s="39" t="s">
        <v>148</v>
      </c>
      <c r="B55" s="40">
        <v>4743</v>
      </c>
      <c r="C55" s="40">
        <v>46876</v>
      </c>
      <c r="D55" s="68"/>
    </row>
    <row r="56" spans="1:4" ht="12.75">
      <c r="A56" s="39" t="s">
        <v>115</v>
      </c>
      <c r="B56" s="42">
        <f>SUM(B54-B55)</f>
        <v>-1566</v>
      </c>
      <c r="C56" s="42">
        <f>SUM(C54-C55)</f>
        <v>-8019</v>
      </c>
      <c r="D56" s="68"/>
    </row>
    <row r="57" spans="1:4" ht="12.75">
      <c r="A57" s="39" t="s">
        <v>116</v>
      </c>
      <c r="B57" s="43">
        <f>SUM(B56/B55)</f>
        <v>-0.3301707779886148</v>
      </c>
      <c r="C57" s="43">
        <f>SUM(C56/C55)</f>
        <v>-0.1710683505418551</v>
      </c>
      <c r="D57" s="68"/>
    </row>
    <row r="58" spans="4:5" ht="12.75">
      <c r="D58" s="68"/>
      <c r="E58" s="54"/>
    </row>
    <row r="59" spans="1:4" ht="12.75">
      <c r="A59" s="51"/>
      <c r="B59" s="51"/>
      <c r="C59" s="51"/>
      <c r="D59" s="48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1:N31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104</v>
      </c>
      <c r="C5" s="12" t="s">
        <v>105</v>
      </c>
      <c r="D5" s="13" t="s">
        <v>4</v>
      </c>
      <c r="E5" s="7"/>
      <c r="F5" s="11" t="s">
        <v>3</v>
      </c>
      <c r="G5" s="12" t="str">
        <f>B5</f>
        <v>01/09 - 30/09</v>
      </c>
      <c r="H5" s="12" t="str">
        <f>C5</f>
        <v>01/01 - 30/09</v>
      </c>
      <c r="I5" s="13" t="s">
        <v>4</v>
      </c>
      <c r="J5" s="7"/>
      <c r="K5" s="11" t="s">
        <v>3</v>
      </c>
      <c r="L5" s="12" t="str">
        <f>B5</f>
        <v>01/09 - 30/09</v>
      </c>
      <c r="M5" s="12" t="str">
        <f>C5</f>
        <v>01/01 - 30/09</v>
      </c>
      <c r="N5" s="13" t="s">
        <v>4</v>
      </c>
    </row>
    <row r="6" spans="1:14" ht="12.75">
      <c r="A6" s="15" t="s">
        <v>5</v>
      </c>
      <c r="B6">
        <v>10</v>
      </c>
      <c r="C6">
        <v>147</v>
      </c>
      <c r="D6" s="17">
        <f>SUM(C6/C48)</f>
        <v>0.002666134648868253</v>
      </c>
      <c r="E6" s="18"/>
      <c r="F6" s="15" t="s">
        <v>56</v>
      </c>
      <c r="G6" s="64">
        <v>0</v>
      </c>
      <c r="H6" s="64">
        <v>3</v>
      </c>
      <c r="I6" s="17">
        <f>SUM(H6/H47)</f>
        <v>0.000358337314859054</v>
      </c>
      <c r="J6" s="18"/>
      <c r="K6" s="15" t="s">
        <v>118</v>
      </c>
      <c r="L6" s="65">
        <v>0</v>
      </c>
      <c r="M6" s="65">
        <v>5</v>
      </c>
      <c r="N6" s="17">
        <f>M6/M22</f>
        <v>0.005154639175257732</v>
      </c>
    </row>
    <row r="7" spans="1:14" ht="12.75">
      <c r="A7" s="15" t="s">
        <v>8</v>
      </c>
      <c r="B7">
        <v>51</v>
      </c>
      <c r="C7">
        <v>2295</v>
      </c>
      <c r="D7" s="17">
        <f>SUM(C7/C48)</f>
        <v>0.041624347069065586</v>
      </c>
      <c r="E7" s="18"/>
      <c r="F7" s="15" t="s">
        <v>6</v>
      </c>
      <c r="G7" s="64">
        <v>1</v>
      </c>
      <c r="H7" s="64">
        <v>16</v>
      </c>
      <c r="I7" s="17">
        <f>SUM(H7/H47)</f>
        <v>0.0019111323459149545</v>
      </c>
      <c r="J7" s="18"/>
      <c r="K7" s="15" t="s">
        <v>10</v>
      </c>
      <c r="L7">
        <v>5</v>
      </c>
      <c r="M7">
        <v>134</v>
      </c>
      <c r="N7" s="17">
        <f>SUM(M7/M22)</f>
        <v>0.13814432989690723</v>
      </c>
    </row>
    <row r="8" spans="1:14" ht="12.75">
      <c r="A8" s="15" t="s">
        <v>11</v>
      </c>
      <c r="B8">
        <v>48</v>
      </c>
      <c r="C8">
        <v>1253</v>
      </c>
      <c r="D8" s="17">
        <f>SUM(C8/C48)</f>
        <v>0.022725623911781775</v>
      </c>
      <c r="E8" s="18"/>
      <c r="F8" s="15" t="s">
        <v>9</v>
      </c>
      <c r="G8" s="64">
        <v>28</v>
      </c>
      <c r="H8" s="64">
        <v>320</v>
      </c>
      <c r="I8" s="17">
        <f>SUM(H8/H47)</f>
        <v>0.038222646918299095</v>
      </c>
      <c r="J8" s="18"/>
      <c r="K8" s="15" t="s">
        <v>13</v>
      </c>
      <c r="L8">
        <v>3</v>
      </c>
      <c r="M8">
        <v>58</v>
      </c>
      <c r="N8" s="17">
        <f>SUM(M8/M22)</f>
        <v>0.05979381443298969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84</v>
      </c>
      <c r="H9" s="64">
        <v>445</v>
      </c>
      <c r="I9" s="17">
        <f>SUM(H9/H47)</f>
        <v>0.05315336837075967</v>
      </c>
      <c r="J9" s="18"/>
      <c r="K9" s="15" t="s">
        <v>15</v>
      </c>
      <c r="L9">
        <v>0</v>
      </c>
      <c r="M9">
        <v>9</v>
      </c>
      <c r="N9" s="17">
        <f>SUM(M9/M22)</f>
        <v>0.009278350515463918</v>
      </c>
    </row>
    <row r="10" spans="1:14" ht="12.75">
      <c r="A10" s="15" t="s">
        <v>56</v>
      </c>
      <c r="B10">
        <v>1</v>
      </c>
      <c r="C10">
        <v>276</v>
      </c>
      <c r="D10" s="17">
        <f>SUM(C10/C48)</f>
        <v>0.0050058038305281485</v>
      </c>
      <c r="E10" s="18"/>
      <c r="F10" s="15" t="s">
        <v>16</v>
      </c>
      <c r="G10" s="64">
        <v>129</v>
      </c>
      <c r="H10" s="64">
        <v>1864</v>
      </c>
      <c r="I10" s="17">
        <f>SUM(H10/H47)</f>
        <v>0.22264691829909222</v>
      </c>
      <c r="J10" s="18"/>
      <c r="K10" s="15" t="s">
        <v>17</v>
      </c>
      <c r="L10">
        <v>0</v>
      </c>
      <c r="M10">
        <v>49</v>
      </c>
      <c r="N10" s="17">
        <f>SUM(M10/M22)</f>
        <v>0.050515463917525774</v>
      </c>
    </row>
    <row r="11" spans="1:14" ht="12.75">
      <c r="A11" s="15" t="s">
        <v>47</v>
      </c>
      <c r="B11">
        <v>0</v>
      </c>
      <c r="C11">
        <v>32</v>
      </c>
      <c r="D11" s="17">
        <f>SUM(C11/C48)</f>
        <v>0.0005803830528148578</v>
      </c>
      <c r="E11" s="18"/>
      <c r="F11" s="15" t="s">
        <v>59</v>
      </c>
      <c r="G11" s="64">
        <v>61</v>
      </c>
      <c r="H11" s="64">
        <v>472</v>
      </c>
      <c r="I11" s="17">
        <f>SUM(H11/H47)</f>
        <v>0.05637840420449116</v>
      </c>
      <c r="J11" s="18"/>
      <c r="K11" s="15" t="s">
        <v>19</v>
      </c>
      <c r="L11">
        <v>13</v>
      </c>
      <c r="M11">
        <v>78</v>
      </c>
      <c r="N11" s="17">
        <f>SUM(M11/M22)</f>
        <v>0.08041237113402062</v>
      </c>
    </row>
    <row r="12" spans="1:14" ht="12.75">
      <c r="A12" s="15" t="s">
        <v>9</v>
      </c>
      <c r="B12">
        <v>58</v>
      </c>
      <c r="C12">
        <v>788</v>
      </c>
      <c r="D12" s="17">
        <f>SUM(C12/C48)</f>
        <v>0.014291932675565874</v>
      </c>
      <c r="E12" s="18"/>
      <c r="F12" s="15" t="s">
        <v>18</v>
      </c>
      <c r="G12" s="64">
        <v>24</v>
      </c>
      <c r="H12" s="64">
        <v>178</v>
      </c>
      <c r="I12" s="17">
        <f>SUM(H12/H47)</f>
        <v>0.021261347348303872</v>
      </c>
      <c r="J12" s="18"/>
      <c r="K12" s="15" t="s">
        <v>20</v>
      </c>
      <c r="L12">
        <v>6</v>
      </c>
      <c r="M12">
        <v>160</v>
      </c>
      <c r="N12" s="17">
        <f>SUM(M12/M22)</f>
        <v>0.16494845360824742</v>
      </c>
    </row>
    <row r="13" spans="1:14" ht="13.5" customHeight="1">
      <c r="A13" s="15" t="s">
        <v>12</v>
      </c>
      <c r="B13">
        <v>0</v>
      </c>
      <c r="C13">
        <v>62</v>
      </c>
      <c r="D13" s="17">
        <f>SUM(C13/C48)</f>
        <v>0.001124492164828787</v>
      </c>
      <c r="E13" s="18"/>
      <c r="F13" s="15" t="s">
        <v>15</v>
      </c>
      <c r="G13" s="64">
        <v>6</v>
      </c>
      <c r="H13" s="64">
        <v>86</v>
      </c>
      <c r="I13" s="17">
        <f>SUM(H13/H47)</f>
        <v>0.010272336359292882</v>
      </c>
      <c r="J13" s="18"/>
      <c r="K13" s="15" t="s">
        <v>21</v>
      </c>
      <c r="L13">
        <v>0</v>
      </c>
      <c r="M13">
        <v>39</v>
      </c>
      <c r="N13" s="17">
        <f>SUM(M13/M22)</f>
        <v>0.04020618556701031</v>
      </c>
    </row>
    <row r="14" spans="1:14" ht="12.75">
      <c r="A14" s="15" t="s">
        <v>103</v>
      </c>
      <c r="B14">
        <v>1</v>
      </c>
      <c r="C14">
        <v>48</v>
      </c>
      <c r="D14" s="17">
        <f>SUM(C14/C48)</f>
        <v>0.0008705745792222867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24</v>
      </c>
      <c r="L14">
        <v>10</v>
      </c>
      <c r="M14">
        <v>45</v>
      </c>
      <c r="N14" s="17">
        <f>SUM(M14/M22)</f>
        <v>0.04639175257731959</v>
      </c>
    </row>
    <row r="15" spans="1:14" ht="12.75">
      <c r="A15" s="15" t="s">
        <v>14</v>
      </c>
      <c r="B15">
        <v>40</v>
      </c>
      <c r="C15">
        <v>791</v>
      </c>
      <c r="D15" s="17">
        <f>SUM(C15/C48)</f>
        <v>0.014346343586767266</v>
      </c>
      <c r="E15" s="18"/>
      <c r="F15" s="21" t="s">
        <v>23</v>
      </c>
      <c r="G15" s="64">
        <v>9</v>
      </c>
      <c r="H15" s="64">
        <v>110</v>
      </c>
      <c r="I15" s="17">
        <f>SUM(H15/H47)</f>
        <v>0.013139034878165312</v>
      </c>
      <c r="J15" s="18"/>
      <c r="K15" s="15" t="s">
        <v>25</v>
      </c>
      <c r="L15">
        <v>12</v>
      </c>
      <c r="M15">
        <v>112</v>
      </c>
      <c r="N15" s="17">
        <f>SUM(M15/M22)</f>
        <v>0.1154639175257732</v>
      </c>
    </row>
    <row r="16" spans="1:14" ht="12.75">
      <c r="A16" s="15" t="s">
        <v>16</v>
      </c>
      <c r="B16">
        <v>297</v>
      </c>
      <c r="C16">
        <v>7786</v>
      </c>
      <c r="D16" s="17">
        <f>SUM(C16/C48)</f>
        <v>0.1412144515380151</v>
      </c>
      <c r="E16" s="18"/>
      <c r="F16" s="21" t="s">
        <v>30</v>
      </c>
      <c r="G16" s="64">
        <v>1</v>
      </c>
      <c r="H16" s="64">
        <v>140</v>
      </c>
      <c r="I16" s="17">
        <f>SUM(H16/H47)</f>
        <v>0.016722408026755852</v>
      </c>
      <c r="J16" s="18"/>
      <c r="K16" s="15" t="s">
        <v>27</v>
      </c>
      <c r="L16">
        <v>13</v>
      </c>
      <c r="M16">
        <v>146</v>
      </c>
      <c r="N16" s="17">
        <f>SUM(M16/M22)</f>
        <v>0.15051546391752577</v>
      </c>
    </row>
    <row r="17" spans="1:14" ht="12.75">
      <c r="A17" s="15" t="s">
        <v>59</v>
      </c>
      <c r="B17">
        <v>199</v>
      </c>
      <c r="C17">
        <v>3912</v>
      </c>
      <c r="D17" s="17">
        <f>SUM(C17/C48)</f>
        <v>0.07095182820661637</v>
      </c>
      <c r="E17" s="18"/>
      <c r="F17" s="21" t="s">
        <v>110</v>
      </c>
      <c r="G17" s="64">
        <v>0</v>
      </c>
      <c r="H17" s="64">
        <v>2</v>
      </c>
      <c r="I17" s="17">
        <f>SUM(H17/H47)</f>
        <v>0.00023889154323936931</v>
      </c>
      <c r="J17" s="18"/>
      <c r="K17" s="15" t="s">
        <v>29</v>
      </c>
      <c r="L17">
        <v>0</v>
      </c>
      <c r="M17">
        <v>0</v>
      </c>
      <c r="N17" s="17">
        <f>SUM(M17/M22)</f>
        <v>0</v>
      </c>
    </row>
    <row r="18" spans="1:14" ht="12.75">
      <c r="A18" s="15" t="s">
        <v>22</v>
      </c>
      <c r="B18">
        <v>53</v>
      </c>
      <c r="C18">
        <v>1083</v>
      </c>
      <c r="D18" s="17">
        <f>SUM(C18/C48)</f>
        <v>0.019642338943702844</v>
      </c>
      <c r="E18" s="18"/>
      <c r="F18" s="15" t="s">
        <v>26</v>
      </c>
      <c r="G18" s="64">
        <v>3</v>
      </c>
      <c r="H18" s="64">
        <v>14</v>
      </c>
      <c r="I18" s="17">
        <f>SUM(H18/H47)</f>
        <v>0.0016722408026755853</v>
      </c>
      <c r="J18" s="18"/>
      <c r="K18" s="15" t="s">
        <v>46</v>
      </c>
      <c r="L18">
        <v>16</v>
      </c>
      <c r="M18">
        <v>135</v>
      </c>
      <c r="N18" s="17">
        <f>SUM(M18/M22)</f>
        <v>0.13917525773195877</v>
      </c>
    </row>
    <row r="19" spans="1:14" ht="12.75">
      <c r="A19" s="15" t="s">
        <v>18</v>
      </c>
      <c r="B19">
        <v>48</v>
      </c>
      <c r="C19">
        <v>1632</v>
      </c>
      <c r="D19" s="17">
        <f>SUM(C19/C48)</f>
        <v>0.02959953569355775</v>
      </c>
      <c r="E19" s="18"/>
      <c r="F19" s="15" t="s">
        <v>20</v>
      </c>
      <c r="G19" s="64">
        <v>55</v>
      </c>
      <c r="H19" s="64">
        <v>585</v>
      </c>
      <c r="I19" s="17">
        <f>SUM(H19/H47)</f>
        <v>0.06987577639751552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7</v>
      </c>
      <c r="H20" s="64">
        <v>166</v>
      </c>
      <c r="I20" s="17">
        <f>SUM(H20/H47)</f>
        <v>0.019827998088867656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8</v>
      </c>
      <c r="C21">
        <v>185</v>
      </c>
      <c r="D21" s="17">
        <f>SUM(C21/C48)</f>
        <v>0.003355339524085897</v>
      </c>
      <c r="E21" s="18"/>
      <c r="F21" s="15" t="s">
        <v>32</v>
      </c>
      <c r="G21" s="64">
        <v>10</v>
      </c>
      <c r="H21" s="64">
        <v>274</v>
      </c>
      <c r="I21" s="17">
        <f>SUM(H21/H47)</f>
        <v>0.0327281414237936</v>
      </c>
      <c r="J21" s="18"/>
      <c r="K21" s="23"/>
      <c r="L21" s="20"/>
      <c r="M21" s="20"/>
      <c r="N21" s="24"/>
    </row>
    <row r="22" spans="1:17" ht="12.75">
      <c r="A22" s="15" t="s">
        <v>117</v>
      </c>
      <c r="B22">
        <v>1</v>
      </c>
      <c r="C22">
        <v>13</v>
      </c>
      <c r="D22" s="17">
        <f>SUM(C22/C48)</f>
        <v>0.00023578061520603599</v>
      </c>
      <c r="E22" s="18"/>
      <c r="F22" s="15" t="s">
        <v>34</v>
      </c>
      <c r="G22" s="64">
        <v>30</v>
      </c>
      <c r="H22" s="64">
        <v>372</v>
      </c>
      <c r="I22" s="17">
        <f>SUM(H22/H47)</f>
        <v>0.044433827042522696</v>
      </c>
      <c r="J22" s="18"/>
      <c r="K22" s="39" t="str">
        <f>F47</f>
        <v>Total SEPTEMBER 2009</v>
      </c>
      <c r="L22" s="7">
        <f>SUM(L6:L21)</f>
        <v>78</v>
      </c>
      <c r="M22" s="40">
        <f>SUM(M6:M21)</f>
        <v>970</v>
      </c>
      <c r="N22" s="24"/>
      <c r="P22" s="37"/>
      <c r="Q22" s="37"/>
    </row>
    <row r="23" spans="1:17" ht="12.75">
      <c r="A23" s="15" t="s">
        <v>23</v>
      </c>
      <c r="B23">
        <v>29</v>
      </c>
      <c r="C23">
        <v>1501</v>
      </c>
      <c r="D23" s="17">
        <f>SUM(C23/C48)</f>
        <v>0.027223592571096925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F48</f>
        <v>Total SEPTEMBER 2008</v>
      </c>
      <c r="L23" s="7">
        <v>209</v>
      </c>
      <c r="M23" s="40">
        <v>3445</v>
      </c>
      <c r="N23" s="24"/>
      <c r="P23" s="42"/>
      <c r="Q23" s="42"/>
    </row>
    <row r="24" spans="1:17" ht="12.75">
      <c r="A24" s="15" t="s">
        <v>30</v>
      </c>
      <c r="B24">
        <v>0</v>
      </c>
      <c r="C24">
        <v>88</v>
      </c>
      <c r="D24" s="17">
        <f>SUM(C24/C48)</f>
        <v>0.001596053395240859</v>
      </c>
      <c r="E24" s="18"/>
      <c r="F24" s="15" t="s">
        <v>24</v>
      </c>
      <c r="G24" s="64">
        <v>45</v>
      </c>
      <c r="H24" s="64">
        <v>946</v>
      </c>
      <c r="I24" s="17">
        <f>SUM(H24/H47)</f>
        <v>0.1129956999522217</v>
      </c>
      <c r="J24" s="18"/>
      <c r="K24" s="39" t="str">
        <f>F49</f>
        <v>2009 change 2008</v>
      </c>
      <c r="L24" s="42">
        <f>SUM(L22-L23)</f>
        <v>-131</v>
      </c>
      <c r="M24" s="42">
        <f>SUM(M22-M23)</f>
        <v>-2475</v>
      </c>
      <c r="N24" s="24"/>
      <c r="P24" s="43"/>
      <c r="Q24" s="43"/>
    </row>
    <row r="25" spans="1:14" ht="12.75">
      <c r="A25" s="15" t="s">
        <v>31</v>
      </c>
      <c r="B25">
        <v>5</v>
      </c>
      <c r="C25">
        <v>206</v>
      </c>
      <c r="D25" s="17">
        <f>SUM(C25/C48)</f>
        <v>0.003736215902495647</v>
      </c>
      <c r="E25" s="18"/>
      <c r="F25" s="15" t="s">
        <v>36</v>
      </c>
      <c r="G25" s="64">
        <v>1</v>
      </c>
      <c r="H25" s="64">
        <v>16</v>
      </c>
      <c r="I25" s="17">
        <f>SUM(H25/H47)</f>
        <v>0.0019111323459149545</v>
      </c>
      <c r="J25" s="18"/>
      <c r="K25" s="39" t="str">
        <f>F50</f>
        <v>% change 2009 - 2008</v>
      </c>
      <c r="L25" s="43">
        <f>SUM((L22-L23)/L23)</f>
        <v>-0.6267942583732058</v>
      </c>
      <c r="M25" s="43">
        <f>SUM((M22-M23)/M23)</f>
        <v>-0.7184325108853411</v>
      </c>
      <c r="N25" s="24"/>
    </row>
    <row r="26" spans="1:14" ht="12.75">
      <c r="A26" s="15" t="s">
        <v>26</v>
      </c>
      <c r="B26">
        <v>126</v>
      </c>
      <c r="C26">
        <v>1616</v>
      </c>
      <c r="D26" s="17">
        <f>SUM(C26/C48)</f>
        <v>0.02930934416715032</v>
      </c>
      <c r="E26" s="18"/>
      <c r="F26" s="15" t="s">
        <v>37</v>
      </c>
      <c r="G26" s="64">
        <v>0</v>
      </c>
      <c r="H26" s="64">
        <v>2</v>
      </c>
      <c r="I26" s="17">
        <f>SUM(H26/H47)</f>
        <v>0.00023889154323936931</v>
      </c>
      <c r="J26" s="18"/>
      <c r="K26" s="39"/>
      <c r="L26" s="43"/>
      <c r="M26" s="43"/>
      <c r="N26" s="24"/>
    </row>
    <row r="27" spans="1:14" ht="12.75">
      <c r="A27" s="15" t="s">
        <v>33</v>
      </c>
      <c r="B27">
        <v>79</v>
      </c>
      <c r="C27">
        <v>1281</v>
      </c>
      <c r="D27" s="17">
        <f>SUM(C27/C48)</f>
        <v>0.023233459082994776</v>
      </c>
      <c r="E27" s="18"/>
      <c r="F27" s="15" t="s">
        <v>38</v>
      </c>
      <c r="G27" s="64">
        <v>38</v>
      </c>
      <c r="H27" s="64">
        <v>594</v>
      </c>
      <c r="I27" s="17">
        <f>SUM(H27/H47)</f>
        <v>0.07095078834209269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4</v>
      </c>
      <c r="D28" s="17">
        <f>SUM(C28/C48)</f>
        <v>7.254788160185723E-05</v>
      </c>
      <c r="E28" s="18"/>
      <c r="F28" s="15" t="s">
        <v>39</v>
      </c>
      <c r="G28" s="64">
        <v>84</v>
      </c>
      <c r="H28" s="64">
        <v>1080</v>
      </c>
      <c r="I28" s="17">
        <f>SUM(H28/H47)</f>
        <v>0.12900143334925943</v>
      </c>
      <c r="J28" s="18"/>
      <c r="K28" s="50"/>
      <c r="L28" s="51"/>
      <c r="M28" s="51"/>
      <c r="N28" s="53"/>
    </row>
    <row r="29" spans="1:12" ht="12.75">
      <c r="A29" s="15" t="s">
        <v>35</v>
      </c>
      <c r="B29">
        <v>8</v>
      </c>
      <c r="C29">
        <v>240</v>
      </c>
      <c r="D29" s="17">
        <f>SUM(C29/C48)</f>
        <v>0.004352872896111433</v>
      </c>
      <c r="E29" s="18"/>
      <c r="F29" s="15" t="s">
        <v>29</v>
      </c>
      <c r="G29" s="64">
        <v>29</v>
      </c>
      <c r="H29" s="64">
        <v>687</v>
      </c>
      <c r="I29" s="17">
        <f>SUM(H29/H47)</f>
        <v>0.08205924510272336</v>
      </c>
      <c r="J29" s="18"/>
      <c r="L29" s="14"/>
    </row>
    <row r="30" spans="1:14" ht="12.75">
      <c r="A30" s="15" t="s">
        <v>21</v>
      </c>
      <c r="B30">
        <v>38</v>
      </c>
      <c r="C30">
        <v>565</v>
      </c>
      <c r="D30" s="17">
        <f>SUM(C30/C48)</f>
        <v>0.010247388276262334</v>
      </c>
      <c r="E30" s="18"/>
      <c r="F30" s="15"/>
      <c r="I30" s="17"/>
      <c r="K30" s="9"/>
      <c r="L30" s="69" t="s">
        <v>51</v>
      </c>
      <c r="M30" s="69"/>
      <c r="N30" s="70"/>
    </row>
    <row r="31" spans="1:14" ht="12.75">
      <c r="A31" s="15" t="s">
        <v>32</v>
      </c>
      <c r="B31">
        <v>96</v>
      </c>
      <c r="C31">
        <v>4620</v>
      </c>
      <c r="D31" s="17">
        <f>SUM(C31/C48)</f>
        <v>0.0837928032501451</v>
      </c>
      <c r="E31" s="18"/>
      <c r="F31" s="26"/>
      <c r="G31" s="27"/>
      <c r="H31" s="27"/>
      <c r="I31" s="61"/>
      <c r="K31" s="11" t="s">
        <v>3</v>
      </c>
      <c r="L31" s="12" t="str">
        <f>B5</f>
        <v>01/09 - 30/09</v>
      </c>
      <c r="M31" s="12" t="str">
        <f>C5</f>
        <v>01/01 - 30/09</v>
      </c>
      <c r="N31" s="13" t="s">
        <v>4</v>
      </c>
    </row>
    <row r="32" spans="1:14" ht="12.75">
      <c r="A32" s="15" t="s">
        <v>109</v>
      </c>
      <c r="B32">
        <v>0</v>
      </c>
      <c r="C32">
        <v>20</v>
      </c>
      <c r="D32" s="17">
        <f>SUM(C32/C48)</f>
        <v>0.00036273940800928613</v>
      </c>
      <c r="E32" s="18"/>
      <c r="F32" s="26"/>
      <c r="G32" s="27"/>
      <c r="H32" s="27"/>
      <c r="I32" s="28"/>
      <c r="K32" s="15" t="s">
        <v>66</v>
      </c>
      <c r="L32">
        <v>0</v>
      </c>
      <c r="M32">
        <v>0</v>
      </c>
      <c r="N32" s="17">
        <f>SUM(M32/M48)</f>
        <v>0</v>
      </c>
    </row>
    <row r="33" spans="1:14" ht="12.75">
      <c r="A33" s="15" t="s">
        <v>34</v>
      </c>
      <c r="B33">
        <v>64</v>
      </c>
      <c r="C33">
        <v>1743</v>
      </c>
      <c r="D33" s="17">
        <f>SUM(C33/C48)</f>
        <v>0.03161273940800929</v>
      </c>
      <c r="E33" s="18"/>
      <c r="F33" s="26"/>
      <c r="G33" s="16"/>
      <c r="H33" s="16"/>
      <c r="I33" s="17"/>
      <c r="K33" s="15" t="s">
        <v>111</v>
      </c>
      <c r="L33">
        <v>0</v>
      </c>
      <c r="M33">
        <v>0</v>
      </c>
      <c r="N33" s="17">
        <f>SUM(M33/M48)</f>
        <v>0</v>
      </c>
    </row>
    <row r="34" spans="1:14" ht="12.75">
      <c r="A34" s="26" t="s">
        <v>40</v>
      </c>
      <c r="B34">
        <v>0</v>
      </c>
      <c r="C34">
        <v>10</v>
      </c>
      <c r="D34" s="17">
        <f>SUM(C34/C48)</f>
        <v>0.00018136970400464307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0</v>
      </c>
      <c r="N34" s="17">
        <f>SUM(M34/M48)</f>
        <v>0</v>
      </c>
    </row>
    <row r="35" spans="1:14" ht="12.75">
      <c r="A35" s="15" t="s">
        <v>24</v>
      </c>
      <c r="B35">
        <v>134</v>
      </c>
      <c r="C35">
        <v>2156</v>
      </c>
      <c r="D35" s="17">
        <f>SUM(C35/C48)</f>
        <v>0.03910330818340105</v>
      </c>
      <c r="E35" s="18"/>
      <c r="F35" s="26"/>
      <c r="G35" s="27"/>
      <c r="H35" s="27"/>
      <c r="I35" s="28"/>
      <c r="J35" s="18"/>
      <c r="K35" s="15" t="s">
        <v>33</v>
      </c>
      <c r="L35">
        <v>0</v>
      </c>
      <c r="M35">
        <v>39</v>
      </c>
      <c r="N35" s="17">
        <f>SUM(M35/M48)</f>
        <v>0.24375</v>
      </c>
    </row>
    <row r="36" spans="1:14" ht="12.75">
      <c r="A36" s="15" t="s">
        <v>41</v>
      </c>
      <c r="B36">
        <v>3</v>
      </c>
      <c r="C36">
        <v>94</v>
      </c>
      <c r="D36" s="17">
        <f>SUM(C36/C48)</f>
        <v>0.0017048752176436449</v>
      </c>
      <c r="E36" s="18"/>
      <c r="F36" s="26"/>
      <c r="G36" s="27"/>
      <c r="H36" s="27"/>
      <c r="I36" s="28"/>
      <c r="K36" s="15" t="s">
        <v>25</v>
      </c>
      <c r="L36">
        <v>0</v>
      </c>
      <c r="M36">
        <v>29</v>
      </c>
      <c r="N36" s="17">
        <f>SUM(M36/M48)</f>
        <v>0.18125</v>
      </c>
    </row>
    <row r="37" spans="1:14" ht="12.75">
      <c r="A37" s="15" t="s">
        <v>36</v>
      </c>
      <c r="B37">
        <v>39</v>
      </c>
      <c r="C37">
        <v>665</v>
      </c>
      <c r="D37" s="17">
        <f>SUM(C37/C48)</f>
        <v>0.012061085316308763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3</v>
      </c>
      <c r="N37" s="17">
        <f>SUM(M37/M48)</f>
        <v>0.01875</v>
      </c>
    </row>
    <row r="38" spans="1:14" ht="12.75">
      <c r="A38" s="15" t="s">
        <v>42</v>
      </c>
      <c r="B38">
        <v>102</v>
      </c>
      <c r="C38">
        <v>2304</v>
      </c>
      <c r="D38" s="17">
        <f>SUM(C38/C48)</f>
        <v>0.04178757980266976</v>
      </c>
      <c r="E38" s="18"/>
      <c r="F38" s="15"/>
      <c r="G38" s="16"/>
      <c r="H38" s="16"/>
      <c r="I38" s="30"/>
      <c r="K38" s="15" t="s">
        <v>57</v>
      </c>
      <c r="L38">
        <v>0</v>
      </c>
      <c r="M38">
        <v>0</v>
      </c>
      <c r="N38" s="17">
        <f>SUM(M38/M48)</f>
        <v>0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27</v>
      </c>
      <c r="L39">
        <v>0</v>
      </c>
      <c r="M39">
        <v>9</v>
      </c>
      <c r="N39" s="17">
        <f>SUM(M39/M48)</f>
        <v>0.05625</v>
      </c>
    </row>
    <row r="40" spans="1:14" ht="12.75">
      <c r="A40" s="15" t="s">
        <v>43</v>
      </c>
      <c r="B40">
        <v>20</v>
      </c>
      <c r="C40">
        <v>230</v>
      </c>
      <c r="D40" s="17">
        <f>SUM(C40/C48)</f>
        <v>0.0041715031921067906</v>
      </c>
      <c r="E40" s="18"/>
      <c r="F40" s="26"/>
      <c r="G40" s="35"/>
      <c r="H40" s="35"/>
      <c r="I40" s="36"/>
      <c r="J40" s="34"/>
      <c r="K40" s="15" t="s">
        <v>52</v>
      </c>
      <c r="L40">
        <v>0</v>
      </c>
      <c r="M40">
        <v>0</v>
      </c>
      <c r="N40" s="17">
        <f>SUM(M40/M48)</f>
        <v>0</v>
      </c>
    </row>
    <row r="41" spans="1:14" ht="12.75">
      <c r="A41" s="15" t="s">
        <v>37</v>
      </c>
      <c r="B41">
        <v>12</v>
      </c>
      <c r="C41">
        <v>558</v>
      </c>
      <c r="D41" s="17">
        <f>SUM(C41/C48)</f>
        <v>0.010120429483459084</v>
      </c>
      <c r="E41" s="18"/>
      <c r="F41" s="26"/>
      <c r="G41" s="35"/>
      <c r="H41" s="35"/>
      <c r="I41" s="36"/>
      <c r="J41" s="37"/>
      <c r="K41" s="15" t="s">
        <v>46</v>
      </c>
      <c r="L41">
        <v>0</v>
      </c>
      <c r="M41">
        <v>80</v>
      </c>
      <c r="N41" s="17">
        <f>SUM(M41/M48)</f>
        <v>0.5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38</v>
      </c>
      <c r="B43">
        <v>210</v>
      </c>
      <c r="C43">
        <v>7407</v>
      </c>
      <c r="D43" s="17">
        <f>SUM(C43/C48)</f>
        <v>0.1343405397562391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249</v>
      </c>
      <c r="C44">
        <v>5954</v>
      </c>
      <c r="D44" s="17">
        <f>SUM(C44/C48)</f>
        <v>0.10798752176436448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91</v>
      </c>
      <c r="C45">
        <v>717</v>
      </c>
      <c r="D45" s="17">
        <f>SUM(C45/C48)</f>
        <v>0.013004207777132907</v>
      </c>
      <c r="E45" s="7"/>
      <c r="F45" s="26"/>
      <c r="G45" s="35"/>
      <c r="H45" s="35"/>
      <c r="I45" s="36"/>
      <c r="J45" s="31"/>
      <c r="K45" s="23"/>
      <c r="N45" s="24"/>
    </row>
    <row r="46" spans="1:14" ht="12.75">
      <c r="A46" s="15" t="s">
        <v>29</v>
      </c>
      <c r="B46">
        <v>139</v>
      </c>
      <c r="C46">
        <v>2854</v>
      </c>
      <c r="D46" s="17">
        <f>SUM(C46/C48)</f>
        <v>0.05176291352292513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SEPTEMBER 2009</v>
      </c>
      <c r="G47" s="42">
        <f>SUM(G6:G29)</f>
        <v>645</v>
      </c>
      <c r="H47" s="42">
        <f>SUM(H6:H29)</f>
        <v>8372</v>
      </c>
      <c r="I47" s="30"/>
      <c r="J47" s="45"/>
      <c r="K47" s="23"/>
      <c r="N47" s="24"/>
    </row>
    <row r="48" spans="1:14" ht="12.75">
      <c r="A48" s="39" t="s">
        <v>150</v>
      </c>
      <c r="B48" s="40">
        <f>SUM(B6:B46)</f>
        <v>2259</v>
      </c>
      <c r="C48" s="40">
        <f>SUM(C6:C46)</f>
        <v>55136</v>
      </c>
      <c r="D48" s="41"/>
      <c r="E48" s="7"/>
      <c r="F48" s="39" t="str">
        <f>A49</f>
        <v>Total SEPTEMBER 2008</v>
      </c>
      <c r="G48" s="40">
        <v>993</v>
      </c>
      <c r="H48" s="40">
        <v>28285</v>
      </c>
      <c r="I48" s="41"/>
      <c r="J48" s="45"/>
      <c r="K48" s="39" t="str">
        <f>A48</f>
        <v>Total SEPTEMBER 2009</v>
      </c>
      <c r="L48" s="40">
        <f>SUM(L32:L41)</f>
        <v>0</v>
      </c>
      <c r="M48" s="40">
        <f>SUM(M32:M41)</f>
        <v>160</v>
      </c>
      <c r="N48" s="24"/>
    </row>
    <row r="49" spans="1:14" ht="12.75">
      <c r="A49" s="39" t="s">
        <v>151</v>
      </c>
      <c r="B49" s="40">
        <v>3458</v>
      </c>
      <c r="C49" s="40">
        <v>149059</v>
      </c>
      <c r="D49" s="41"/>
      <c r="E49" s="45"/>
      <c r="F49" s="39" t="str">
        <f>A50</f>
        <v>2009 change 2008</v>
      </c>
      <c r="G49" s="42">
        <f>SUM(G47-G48)</f>
        <v>-348</v>
      </c>
      <c r="H49" s="42">
        <f>SUM(H47-H48)</f>
        <v>-19913</v>
      </c>
      <c r="I49" s="44"/>
      <c r="J49" s="45"/>
      <c r="K49" s="39" t="str">
        <f>A49</f>
        <v>Total SEPTEMBER 2008</v>
      </c>
      <c r="L49" s="7">
        <v>9</v>
      </c>
      <c r="M49" s="7">
        <v>299</v>
      </c>
      <c r="N49" s="24"/>
    </row>
    <row r="50" spans="1:14" ht="12.75">
      <c r="A50" s="39" t="s">
        <v>115</v>
      </c>
      <c r="B50" s="42">
        <f>SUM(B48-B49)</f>
        <v>-1199</v>
      </c>
      <c r="C50" s="42">
        <f>SUM(C48-C49)</f>
        <v>-93923</v>
      </c>
      <c r="D50" s="41"/>
      <c r="E50" s="45"/>
      <c r="F50" s="39" t="str">
        <f>A51</f>
        <v>% change 2009 - 2008</v>
      </c>
      <c r="G50" s="43">
        <f>G49/G48</f>
        <v>-0.3504531722054381</v>
      </c>
      <c r="H50" s="43">
        <f>H49/H48</f>
        <v>-0.7040127275941311</v>
      </c>
      <c r="I50" s="44"/>
      <c r="J50"/>
      <c r="K50" s="39" t="str">
        <f>A50</f>
        <v>2009 change 2008</v>
      </c>
      <c r="L50" s="42">
        <f>SUM(L48-L49)</f>
        <v>-9</v>
      </c>
      <c r="M50" s="42">
        <f>SUM(M48-M49)</f>
        <v>-139</v>
      </c>
      <c r="N50" s="24"/>
    </row>
    <row r="51" spans="1:14" ht="12.75">
      <c r="A51" s="39" t="s">
        <v>116</v>
      </c>
      <c r="B51" s="43">
        <f>SUM(B50/B49)</f>
        <v>-0.3467322151532678</v>
      </c>
      <c r="C51" s="43">
        <f>SUM(C50/C49)</f>
        <v>-0.6301061995585641</v>
      </c>
      <c r="D51" s="44"/>
      <c r="E51" s="49"/>
      <c r="F51" s="50"/>
      <c r="G51" s="51"/>
      <c r="H51" s="51"/>
      <c r="I51" s="52"/>
      <c r="K51" s="39" t="str">
        <f>A51</f>
        <v>% change 2009 - 2008</v>
      </c>
      <c r="L51" s="43">
        <f>L50/L49</f>
        <v>-1</v>
      </c>
      <c r="M51" s="43">
        <f>SUM((M48-M49)/M49)</f>
        <v>-0.46488294314381273</v>
      </c>
      <c r="N51" s="24"/>
    </row>
    <row r="52" spans="1:14" ht="12.75">
      <c r="A52" s="66"/>
      <c r="B52" s="66"/>
      <c r="C52" s="66"/>
      <c r="D52" s="44"/>
      <c r="E52" s="54"/>
      <c r="F52" s="54"/>
      <c r="K52" s="46"/>
      <c r="L52" s="57"/>
      <c r="M52" s="57"/>
      <c r="N52" s="53"/>
    </row>
    <row r="53" spans="1:14" ht="15.75">
      <c r="A53" s="67" t="s">
        <v>137</v>
      </c>
      <c r="B53" s="54"/>
      <c r="D53" s="44"/>
      <c r="E53" s="54"/>
      <c r="K53" s="20"/>
      <c r="L53" s="20"/>
      <c r="M53" s="20"/>
      <c r="N53" s="58"/>
    </row>
    <row r="54" spans="1:5" ht="12.75">
      <c r="A54" s="39" t="s">
        <v>150</v>
      </c>
      <c r="B54" s="40">
        <v>3428</v>
      </c>
      <c r="C54" s="40">
        <v>42285</v>
      </c>
      <c r="D54" s="44"/>
      <c r="E54" s="55"/>
    </row>
    <row r="55" spans="1:4" ht="12.75">
      <c r="A55" s="39" t="s">
        <v>151</v>
      </c>
      <c r="B55" s="40">
        <v>5139</v>
      </c>
      <c r="C55" s="40">
        <v>52015</v>
      </c>
      <c r="D55" s="68"/>
    </row>
    <row r="56" spans="1:4" ht="12.75">
      <c r="A56" s="39" t="s">
        <v>115</v>
      </c>
      <c r="B56" s="42">
        <f>SUM(B54-B55)</f>
        <v>-1711</v>
      </c>
      <c r="C56" s="42">
        <f>SUM(C54-C55)</f>
        <v>-9730</v>
      </c>
      <c r="D56" s="68"/>
    </row>
    <row r="57" spans="1:4" ht="12.75">
      <c r="A57" s="39" t="s">
        <v>116</v>
      </c>
      <c r="B57" s="43">
        <f>SUM(B56/B55)</f>
        <v>-0.3329441525588636</v>
      </c>
      <c r="C57" s="43">
        <f>SUM(C56/C55)</f>
        <v>-0.18706142458906086</v>
      </c>
      <c r="D57" s="68"/>
    </row>
    <row r="58" spans="4:5" ht="12.75">
      <c r="D58" s="68"/>
      <c r="E58" s="54"/>
    </row>
    <row r="59" spans="1:4" ht="12.75">
      <c r="A59" s="51"/>
      <c r="B59" s="51"/>
      <c r="C59" s="51"/>
      <c r="D59" s="48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H20" sqref="H20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153</v>
      </c>
      <c r="C5" s="12" t="s">
        <v>154</v>
      </c>
      <c r="D5" s="13" t="s">
        <v>4</v>
      </c>
      <c r="E5" s="7"/>
      <c r="F5" s="11" t="s">
        <v>3</v>
      </c>
      <c r="G5" s="12" t="str">
        <f>B5</f>
        <v>01/10 - 31/10</v>
      </c>
      <c r="H5" s="12" t="str">
        <f>C5</f>
        <v>01/01 - 31/10</v>
      </c>
      <c r="I5" s="13" t="s">
        <v>4</v>
      </c>
      <c r="J5" s="7"/>
      <c r="K5" s="11" t="s">
        <v>3</v>
      </c>
      <c r="L5" s="12" t="str">
        <f>B5</f>
        <v>01/10 - 31/10</v>
      </c>
      <c r="M5" s="12" t="str">
        <f>C5</f>
        <v>01/01 - 31/10</v>
      </c>
      <c r="N5" s="13" t="s">
        <v>4</v>
      </c>
    </row>
    <row r="6" spans="1:14" ht="12.75">
      <c r="A6" s="15" t="s">
        <v>5</v>
      </c>
      <c r="B6">
        <v>1</v>
      </c>
      <c r="C6">
        <v>148</v>
      </c>
      <c r="D6" s="17">
        <f>SUM(C6/C48)</f>
        <v>0.0026131327577378744</v>
      </c>
      <c r="E6" s="18"/>
      <c r="F6" s="15" t="s">
        <v>56</v>
      </c>
      <c r="G6" s="64">
        <v>1</v>
      </c>
      <c r="H6" s="64">
        <v>4</v>
      </c>
      <c r="I6" s="17">
        <f>SUM(H6/H47)</f>
        <v>0.00045475216007276033</v>
      </c>
      <c r="J6" s="18"/>
      <c r="K6" s="15" t="s">
        <v>118</v>
      </c>
      <c r="L6" s="65">
        <v>0</v>
      </c>
      <c r="M6" s="65">
        <v>5</v>
      </c>
      <c r="N6" s="17">
        <f>M6/M22</f>
        <v>0.0049261083743842365</v>
      </c>
    </row>
    <row r="7" spans="1:14" ht="12.75">
      <c r="A7" s="15" t="s">
        <v>8</v>
      </c>
      <c r="B7">
        <v>72</v>
      </c>
      <c r="C7">
        <v>2367</v>
      </c>
      <c r="D7" s="17">
        <f>SUM(C7/C48)</f>
        <v>0.041792467821388846</v>
      </c>
      <c r="E7" s="18"/>
      <c r="F7" s="15" t="s">
        <v>6</v>
      </c>
      <c r="G7" s="64">
        <v>0</v>
      </c>
      <c r="H7" s="64">
        <v>16</v>
      </c>
      <c r="I7" s="17">
        <f>SUM(H7/H47)</f>
        <v>0.0018190086402910413</v>
      </c>
      <c r="J7" s="18"/>
      <c r="K7" s="15" t="s">
        <v>10</v>
      </c>
      <c r="L7">
        <v>5</v>
      </c>
      <c r="M7">
        <v>139</v>
      </c>
      <c r="N7" s="17">
        <f>SUM(M7/M22)</f>
        <v>0.13694581280788176</v>
      </c>
    </row>
    <row r="8" spans="1:14" ht="12.75">
      <c r="A8" s="15" t="s">
        <v>11</v>
      </c>
      <c r="B8">
        <v>59</v>
      </c>
      <c r="C8">
        <v>1310</v>
      </c>
      <c r="D8" s="17">
        <f>SUM(C8/C48)</f>
        <v>0.02312975616646362</v>
      </c>
      <c r="E8" s="18"/>
      <c r="F8" s="15" t="s">
        <v>9</v>
      </c>
      <c r="G8" s="64">
        <v>13</v>
      </c>
      <c r="H8" s="64">
        <v>333</v>
      </c>
      <c r="I8" s="17">
        <f>SUM(H8/H47)</f>
        <v>0.037858117326057296</v>
      </c>
      <c r="J8" s="18"/>
      <c r="K8" s="15" t="s">
        <v>13</v>
      </c>
      <c r="L8">
        <v>2</v>
      </c>
      <c r="M8">
        <v>60</v>
      </c>
      <c r="N8" s="17">
        <f>SUM(M8/M22)</f>
        <v>0.059113300492610835</v>
      </c>
    </row>
    <row r="9" spans="1:14" ht="12.75">
      <c r="A9" s="21" t="s">
        <v>58</v>
      </c>
      <c r="B9">
        <v>0</v>
      </c>
      <c r="C9">
        <v>0</v>
      </c>
      <c r="D9" s="17">
        <f>SUM(C9/C48)</f>
        <v>0</v>
      </c>
      <c r="E9" s="18"/>
      <c r="F9" s="15" t="s">
        <v>14</v>
      </c>
      <c r="G9" s="64">
        <v>53</v>
      </c>
      <c r="H9" s="64">
        <v>496</v>
      </c>
      <c r="I9" s="17">
        <f>SUM(H9/H47)</f>
        <v>0.05638926784902228</v>
      </c>
      <c r="J9" s="18"/>
      <c r="K9" s="15" t="s">
        <v>15</v>
      </c>
      <c r="L9">
        <v>1</v>
      </c>
      <c r="M9">
        <v>10</v>
      </c>
      <c r="N9" s="17">
        <f>SUM(M9/M22)</f>
        <v>0.009852216748768473</v>
      </c>
    </row>
    <row r="10" spans="1:14" ht="12.75">
      <c r="A10" s="15" t="s">
        <v>56</v>
      </c>
      <c r="B10">
        <v>0</v>
      </c>
      <c r="C10">
        <v>276</v>
      </c>
      <c r="D10" s="17">
        <f>SUM(C10/C48)</f>
        <v>0.004873139467132793</v>
      </c>
      <c r="E10" s="18"/>
      <c r="F10" s="15" t="s">
        <v>16</v>
      </c>
      <c r="G10" s="64">
        <v>92</v>
      </c>
      <c r="H10" s="64">
        <v>1957</v>
      </c>
      <c r="I10" s="17">
        <f>SUM(H10/H47)</f>
        <v>0.222487494315598</v>
      </c>
      <c r="J10" s="18"/>
      <c r="K10" s="15" t="s">
        <v>17</v>
      </c>
      <c r="L10">
        <v>1</v>
      </c>
      <c r="M10">
        <v>50</v>
      </c>
      <c r="N10" s="17">
        <f>SUM(M10/M22)</f>
        <v>0.04926108374384237</v>
      </c>
    </row>
    <row r="11" spans="1:14" ht="12.75">
      <c r="A11" s="15" t="s">
        <v>47</v>
      </c>
      <c r="B11">
        <v>0</v>
      </c>
      <c r="C11">
        <v>32</v>
      </c>
      <c r="D11" s="17">
        <f>SUM(C11/C48)</f>
        <v>0.0005650016773487296</v>
      </c>
      <c r="E11" s="18"/>
      <c r="F11" s="15" t="s">
        <v>59</v>
      </c>
      <c r="G11" s="64">
        <v>70</v>
      </c>
      <c r="H11" s="64">
        <v>533</v>
      </c>
      <c r="I11" s="17">
        <f>SUM(H11/H47)</f>
        <v>0.060595725329695316</v>
      </c>
      <c r="J11" s="18"/>
      <c r="K11" s="15" t="s">
        <v>19</v>
      </c>
      <c r="L11">
        <v>6</v>
      </c>
      <c r="M11">
        <v>84</v>
      </c>
      <c r="N11" s="17">
        <f>SUM(M11/M22)</f>
        <v>0.08275862068965517</v>
      </c>
    </row>
    <row r="12" spans="1:14" ht="12.75">
      <c r="A12" s="15" t="s">
        <v>9</v>
      </c>
      <c r="B12">
        <v>24</v>
      </c>
      <c r="C12">
        <v>810</v>
      </c>
      <c r="D12" s="17">
        <f>SUM(C12/C48)</f>
        <v>0.014301604957889718</v>
      </c>
      <c r="E12" s="18"/>
      <c r="F12" s="15" t="s">
        <v>18</v>
      </c>
      <c r="G12" s="64">
        <v>10</v>
      </c>
      <c r="H12" s="64">
        <v>188</v>
      </c>
      <c r="I12" s="17">
        <f>SUM(H12/H47)</f>
        <v>0.021373351523419737</v>
      </c>
      <c r="J12" s="18"/>
      <c r="K12" s="15" t="s">
        <v>20</v>
      </c>
      <c r="L12">
        <v>11</v>
      </c>
      <c r="M12">
        <v>171</v>
      </c>
      <c r="N12" s="17">
        <f>SUM(M12/M22)</f>
        <v>0.1684729064039409</v>
      </c>
    </row>
    <row r="13" spans="1:14" ht="13.5" customHeight="1">
      <c r="A13" s="15" t="s">
        <v>12</v>
      </c>
      <c r="B13">
        <v>0</v>
      </c>
      <c r="C13">
        <v>62</v>
      </c>
      <c r="D13" s="17">
        <f>SUM(C13/C48)</f>
        <v>0.0010946907498631637</v>
      </c>
      <c r="E13" s="18"/>
      <c r="F13" s="15" t="s">
        <v>15</v>
      </c>
      <c r="G13" s="64">
        <v>5</v>
      </c>
      <c r="H13" s="64">
        <v>91</v>
      </c>
      <c r="I13" s="17">
        <f>SUM(H13/H47)</f>
        <v>0.010345611641655298</v>
      </c>
      <c r="J13" s="18"/>
      <c r="K13" s="15" t="s">
        <v>21</v>
      </c>
      <c r="L13">
        <v>5</v>
      </c>
      <c r="M13">
        <v>44</v>
      </c>
      <c r="N13" s="17">
        <f>SUM(M13/M22)</f>
        <v>0.04334975369458128</v>
      </c>
    </row>
    <row r="14" spans="1:14" ht="12.75">
      <c r="A14" s="15" t="s">
        <v>103</v>
      </c>
      <c r="B14">
        <v>0</v>
      </c>
      <c r="C14">
        <v>48</v>
      </c>
      <c r="D14" s="17">
        <f>SUM(C14/C48)</f>
        <v>0.0008475025160230945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24</v>
      </c>
      <c r="L14">
        <v>0</v>
      </c>
      <c r="M14">
        <v>45</v>
      </c>
      <c r="N14" s="17">
        <f>SUM(M14/M22)</f>
        <v>0.04433497536945813</v>
      </c>
    </row>
    <row r="15" spans="1:14" ht="12.75">
      <c r="A15" s="15" t="s">
        <v>14</v>
      </c>
      <c r="B15">
        <v>20</v>
      </c>
      <c r="C15">
        <v>809</v>
      </c>
      <c r="D15" s="17">
        <f>SUM(C15/C48)</f>
        <v>0.014283948655472571</v>
      </c>
      <c r="E15" s="18"/>
      <c r="F15" s="21" t="s">
        <v>23</v>
      </c>
      <c r="G15" s="64">
        <v>5</v>
      </c>
      <c r="H15" s="64">
        <v>115</v>
      </c>
      <c r="I15" s="17">
        <f>SUM(H15/H47)</f>
        <v>0.01307412460209186</v>
      </c>
      <c r="J15" s="18"/>
      <c r="K15" s="15" t="s">
        <v>25</v>
      </c>
      <c r="L15">
        <v>3</v>
      </c>
      <c r="M15">
        <v>115</v>
      </c>
      <c r="N15" s="17">
        <f>SUM(M15/M22)</f>
        <v>0.11330049261083744</v>
      </c>
    </row>
    <row r="16" spans="1:14" ht="12.75">
      <c r="A16" s="15" t="s">
        <v>16</v>
      </c>
      <c r="B16">
        <v>193</v>
      </c>
      <c r="C16">
        <v>7974</v>
      </c>
      <c r="D16" s="17">
        <f>SUM(C16/C48)</f>
        <v>0.14079135547433658</v>
      </c>
      <c r="E16" s="18"/>
      <c r="F16" s="21" t="s">
        <v>30</v>
      </c>
      <c r="G16" s="64">
        <v>2</v>
      </c>
      <c r="H16" s="64">
        <v>142</v>
      </c>
      <c r="I16" s="17">
        <f>SUM(H16/H47)</f>
        <v>0.016143701682582993</v>
      </c>
      <c r="J16" s="18"/>
      <c r="K16" s="15" t="s">
        <v>27</v>
      </c>
      <c r="L16">
        <v>8</v>
      </c>
      <c r="M16">
        <v>154</v>
      </c>
      <c r="N16" s="17">
        <f>SUM(M16/M22)</f>
        <v>0.15172413793103448</v>
      </c>
    </row>
    <row r="17" spans="1:14" ht="12.75">
      <c r="A17" s="15" t="s">
        <v>59</v>
      </c>
      <c r="B17">
        <v>92</v>
      </c>
      <c r="C17">
        <v>4003</v>
      </c>
      <c r="D17" s="17">
        <f>SUM(C17/C48)</f>
        <v>0.07067817857584265</v>
      </c>
      <c r="E17" s="18"/>
      <c r="F17" s="21" t="s">
        <v>110</v>
      </c>
      <c r="G17" s="64">
        <v>0</v>
      </c>
      <c r="H17" s="64">
        <v>2</v>
      </c>
      <c r="I17" s="17">
        <f>SUM(H17/H47)</f>
        <v>0.00022737608003638017</v>
      </c>
      <c r="J17" s="18"/>
      <c r="K17" s="15" t="s">
        <v>29</v>
      </c>
      <c r="L17">
        <v>0</v>
      </c>
      <c r="M17">
        <v>0</v>
      </c>
      <c r="N17" s="17">
        <f>SUM(M17/M22)</f>
        <v>0</v>
      </c>
    </row>
    <row r="18" spans="1:14" ht="12.75">
      <c r="A18" s="15" t="s">
        <v>22</v>
      </c>
      <c r="B18">
        <v>28</v>
      </c>
      <c r="C18">
        <v>1111</v>
      </c>
      <c r="D18" s="17">
        <f>SUM(C18/C48)</f>
        <v>0.019616151985451205</v>
      </c>
      <c r="E18" s="18"/>
      <c r="F18" s="15" t="s">
        <v>26</v>
      </c>
      <c r="G18" s="64">
        <v>0</v>
      </c>
      <c r="H18" s="64">
        <v>14</v>
      </c>
      <c r="I18" s="17">
        <f>SUM(H18/H47)</f>
        <v>0.0015916325602546612</v>
      </c>
      <c r="J18" s="18"/>
      <c r="K18" s="15" t="s">
        <v>46</v>
      </c>
      <c r="L18">
        <v>6</v>
      </c>
      <c r="M18">
        <v>138</v>
      </c>
      <c r="N18" s="17">
        <f>SUM(M18/M22)</f>
        <v>0.13596059113300493</v>
      </c>
    </row>
    <row r="19" spans="1:14" ht="12.75">
      <c r="A19" s="15" t="s">
        <v>18</v>
      </c>
      <c r="B19">
        <v>18</v>
      </c>
      <c r="C19">
        <v>1650</v>
      </c>
      <c r="D19" s="17">
        <f>SUM(C19/C48)</f>
        <v>0.02913289898829387</v>
      </c>
      <c r="E19" s="18"/>
      <c r="F19" s="15" t="s">
        <v>20</v>
      </c>
      <c r="G19" s="64">
        <v>16</v>
      </c>
      <c r="H19" s="64">
        <v>591</v>
      </c>
      <c r="I19" s="17">
        <f>SUM(H19/H47)</f>
        <v>0.06718963165075034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0</v>
      </c>
      <c r="C20">
        <v>0</v>
      </c>
      <c r="D20" s="17">
        <f>SUM(C20/C48)</f>
        <v>0</v>
      </c>
      <c r="E20" s="18"/>
      <c r="F20" s="15" t="s">
        <v>21</v>
      </c>
      <c r="G20" s="64">
        <v>10</v>
      </c>
      <c r="H20" s="64">
        <v>176</v>
      </c>
      <c r="I20" s="17">
        <f>SUM(H20/H47)</f>
        <v>0.020009095043201454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7</v>
      </c>
      <c r="C21">
        <v>192</v>
      </c>
      <c r="D21" s="17">
        <f>SUM(C21/C48)</f>
        <v>0.003390010064092378</v>
      </c>
      <c r="E21" s="18"/>
      <c r="F21" s="15" t="s">
        <v>32</v>
      </c>
      <c r="G21" s="64">
        <v>5</v>
      </c>
      <c r="H21" s="64">
        <v>279</v>
      </c>
      <c r="I21" s="17">
        <f>SUM(H21/H47)</f>
        <v>0.03171896316507503</v>
      </c>
      <c r="J21" s="18"/>
      <c r="K21" s="23"/>
      <c r="L21" s="20"/>
      <c r="M21" s="20"/>
      <c r="N21" s="24"/>
    </row>
    <row r="22" spans="1:17" ht="12.75">
      <c r="A22" s="15" t="s">
        <v>117</v>
      </c>
      <c r="B22">
        <v>0</v>
      </c>
      <c r="C22">
        <v>13</v>
      </c>
      <c r="D22" s="17">
        <f>SUM(C22/C48)</f>
        <v>0.00022953193142292142</v>
      </c>
      <c r="E22" s="18"/>
      <c r="F22" s="15" t="s">
        <v>34</v>
      </c>
      <c r="G22" s="64">
        <v>21</v>
      </c>
      <c r="H22" s="64">
        <v>390</v>
      </c>
      <c r="I22" s="17">
        <f>SUM(H22/H47)</f>
        <v>0.04433833560709413</v>
      </c>
      <c r="J22" s="18"/>
      <c r="K22" s="39" t="str">
        <f>F47</f>
        <v>Total OCTOBER 2009</v>
      </c>
      <c r="L22" s="7">
        <f>SUM(L6:L21)</f>
        <v>48</v>
      </c>
      <c r="M22" s="40">
        <f>SUM(M6:M21)</f>
        <v>1015</v>
      </c>
      <c r="N22" s="24"/>
      <c r="P22" s="37"/>
      <c r="Q22" s="37"/>
    </row>
    <row r="23" spans="1:17" ht="12.75">
      <c r="A23" s="15" t="s">
        <v>23</v>
      </c>
      <c r="B23">
        <v>12</v>
      </c>
      <c r="C23">
        <v>1512</v>
      </c>
      <c r="D23" s="17">
        <f>SUM(C23/C48)</f>
        <v>0.026696329254727477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F48</f>
        <v>Total OCTOBER 2008</v>
      </c>
      <c r="L23" s="7">
        <v>138</v>
      </c>
      <c r="M23" s="40">
        <v>3427</v>
      </c>
      <c r="N23" s="24"/>
      <c r="P23" s="42"/>
      <c r="Q23" s="42"/>
    </row>
    <row r="24" spans="1:17" ht="12.75">
      <c r="A24" s="15" t="s">
        <v>30</v>
      </c>
      <c r="B24">
        <v>1</v>
      </c>
      <c r="C24">
        <v>89</v>
      </c>
      <c r="D24" s="17">
        <f>SUM(C24/C48)</f>
        <v>0.0015714109151261542</v>
      </c>
      <c r="E24" s="18"/>
      <c r="F24" s="15" t="s">
        <v>24</v>
      </c>
      <c r="G24" s="64">
        <v>2</v>
      </c>
      <c r="H24" s="64">
        <v>948</v>
      </c>
      <c r="I24" s="17">
        <f>SUM(H24/H47)</f>
        <v>0.1077762619372442</v>
      </c>
      <c r="J24" s="18"/>
      <c r="K24" s="39" t="str">
        <f>F49</f>
        <v>2009 change 2008</v>
      </c>
      <c r="L24" s="42">
        <f>SUM(L22-L23)</f>
        <v>-90</v>
      </c>
      <c r="M24" s="42">
        <f>SUM(M22-M23)</f>
        <v>-2412</v>
      </c>
      <c r="N24" s="24"/>
      <c r="P24" s="43"/>
      <c r="Q24" s="43"/>
    </row>
    <row r="25" spans="1:14" ht="12.75">
      <c r="A25" s="15" t="s">
        <v>31</v>
      </c>
      <c r="B25">
        <v>6</v>
      </c>
      <c r="C25">
        <v>212</v>
      </c>
      <c r="D25" s="17">
        <f>SUM(C25/C48)</f>
        <v>0.003743136112435334</v>
      </c>
      <c r="E25" s="18"/>
      <c r="F25" s="15" t="s">
        <v>36</v>
      </c>
      <c r="G25" s="64">
        <v>0</v>
      </c>
      <c r="H25" s="64">
        <v>16</v>
      </c>
      <c r="I25" s="17">
        <f>SUM(H25/H47)</f>
        <v>0.0018190086402910413</v>
      </c>
      <c r="J25" s="18"/>
      <c r="K25" s="39" t="str">
        <f>F50</f>
        <v>% change 2009 - 2008</v>
      </c>
      <c r="L25" s="43">
        <f>SUM((L22-L23)/L23)</f>
        <v>-0.6521739130434783</v>
      </c>
      <c r="M25" s="43">
        <f>SUM((M22-M23)/M23)</f>
        <v>-0.7038225853516195</v>
      </c>
      <c r="N25" s="24"/>
    </row>
    <row r="26" spans="1:14" ht="12.75">
      <c r="A26" s="15" t="s">
        <v>26</v>
      </c>
      <c r="B26">
        <v>61</v>
      </c>
      <c r="C26">
        <v>1675</v>
      </c>
      <c r="D26" s="17">
        <f>SUM(C26/C48)</f>
        <v>0.029574306548722566</v>
      </c>
      <c r="E26" s="18"/>
      <c r="F26" s="15" t="s">
        <v>37</v>
      </c>
      <c r="G26" s="64">
        <v>0</v>
      </c>
      <c r="H26" s="64">
        <v>2</v>
      </c>
      <c r="I26" s="17">
        <f>SUM(H26/H47)</f>
        <v>0.00022737608003638017</v>
      </c>
      <c r="J26" s="18"/>
      <c r="K26" s="39"/>
      <c r="L26" s="43"/>
      <c r="M26" s="43"/>
      <c r="N26" s="24"/>
    </row>
    <row r="27" spans="1:14" ht="12.75">
      <c r="A27" s="15" t="s">
        <v>33</v>
      </c>
      <c r="B27">
        <v>74</v>
      </c>
      <c r="C27">
        <v>1354</v>
      </c>
      <c r="D27" s="17">
        <f>SUM(C27/C48)</f>
        <v>0.02390663347281812</v>
      </c>
      <c r="E27" s="18"/>
      <c r="F27" s="15" t="s">
        <v>38</v>
      </c>
      <c r="G27" s="64">
        <v>22</v>
      </c>
      <c r="H27" s="64">
        <v>615</v>
      </c>
      <c r="I27" s="17">
        <f>SUM(H27/H47)</f>
        <v>0.06991814461118691</v>
      </c>
      <c r="J27" s="18"/>
      <c r="K27" s="39"/>
      <c r="L27" s="43"/>
      <c r="M27" s="43"/>
      <c r="N27" s="24"/>
    </row>
    <row r="28" spans="1:14" ht="12.75">
      <c r="A28" s="15" t="s">
        <v>45</v>
      </c>
      <c r="B28">
        <v>0</v>
      </c>
      <c r="C28">
        <v>4</v>
      </c>
      <c r="D28" s="17">
        <f>SUM(C28/C48)</f>
        <v>7.06252096685912E-05</v>
      </c>
      <c r="E28" s="18"/>
      <c r="F28" s="15" t="s">
        <v>39</v>
      </c>
      <c r="G28" s="64">
        <v>65</v>
      </c>
      <c r="H28" s="64">
        <v>1145</v>
      </c>
      <c r="I28" s="17">
        <f>SUM(H28/H47)</f>
        <v>0.13017280582082766</v>
      </c>
      <c r="J28" s="18"/>
      <c r="K28" s="50"/>
      <c r="L28" s="51"/>
      <c r="M28" s="51"/>
      <c r="N28" s="53"/>
    </row>
    <row r="29" spans="1:12" ht="12.75">
      <c r="A29" s="15" t="s">
        <v>35</v>
      </c>
      <c r="B29">
        <v>23</v>
      </c>
      <c r="C29">
        <v>263</v>
      </c>
      <c r="D29" s="17">
        <f>SUM(C29/C48)</f>
        <v>0.0046436075357098715</v>
      </c>
      <c r="E29" s="18"/>
      <c r="F29" s="15" t="s">
        <v>29</v>
      </c>
      <c r="G29" s="64">
        <v>56</v>
      </c>
      <c r="H29" s="64">
        <v>743</v>
      </c>
      <c r="I29" s="17">
        <f>SUM(H29/H47)</f>
        <v>0.08447021373351524</v>
      </c>
      <c r="J29" s="18"/>
      <c r="L29" s="14"/>
    </row>
    <row r="30" spans="1:14" ht="12.75">
      <c r="A30" s="15" t="s">
        <v>21</v>
      </c>
      <c r="B30">
        <v>8</v>
      </c>
      <c r="C30">
        <v>572</v>
      </c>
      <c r="D30" s="17">
        <f>SUM(C30/C48)</f>
        <v>0.010099404982608542</v>
      </c>
      <c r="E30" s="18"/>
      <c r="F30" s="15"/>
      <c r="I30" s="17"/>
      <c r="K30" s="9"/>
      <c r="L30" s="69" t="s">
        <v>51</v>
      </c>
      <c r="M30" s="69"/>
      <c r="N30" s="70"/>
    </row>
    <row r="31" spans="1:14" ht="12.75">
      <c r="A31" s="15" t="s">
        <v>32</v>
      </c>
      <c r="B31">
        <v>51</v>
      </c>
      <c r="C31">
        <v>4670</v>
      </c>
      <c r="D31" s="17">
        <f>SUM(C31/C48)</f>
        <v>0.08245493228808023</v>
      </c>
      <c r="E31" s="18"/>
      <c r="F31" s="26"/>
      <c r="G31" s="27"/>
      <c r="H31" s="27"/>
      <c r="I31" s="61"/>
      <c r="K31" s="11" t="s">
        <v>3</v>
      </c>
      <c r="L31" s="12" t="str">
        <f>B5</f>
        <v>01/10 - 31/10</v>
      </c>
      <c r="M31" s="12" t="str">
        <f>C5</f>
        <v>01/01 - 31/10</v>
      </c>
      <c r="N31" s="13" t="s">
        <v>4</v>
      </c>
    </row>
    <row r="32" spans="1:14" ht="12.75">
      <c r="A32" s="15" t="s">
        <v>109</v>
      </c>
      <c r="B32">
        <v>0</v>
      </c>
      <c r="C32">
        <v>20</v>
      </c>
      <c r="D32" s="17">
        <f>SUM(C32/C48)</f>
        <v>0.00035312604834295604</v>
      </c>
      <c r="E32" s="18"/>
      <c r="F32" s="26"/>
      <c r="G32" s="27"/>
      <c r="H32" s="27"/>
      <c r="I32" s="28"/>
      <c r="K32" s="15" t="s">
        <v>66</v>
      </c>
      <c r="L32">
        <v>0</v>
      </c>
      <c r="M32">
        <v>0</v>
      </c>
      <c r="N32" s="17">
        <f>SUM(M32/M48)</f>
        <v>0</v>
      </c>
    </row>
    <row r="33" spans="1:14" ht="12.75">
      <c r="A33" s="15" t="s">
        <v>34</v>
      </c>
      <c r="B33">
        <v>17</v>
      </c>
      <c r="C33">
        <v>1760</v>
      </c>
      <c r="D33" s="17">
        <f>SUM(C33/C48)</f>
        <v>0.03107509225418013</v>
      </c>
      <c r="E33" s="18"/>
      <c r="F33" s="26"/>
      <c r="G33" s="16"/>
      <c r="H33" s="16"/>
      <c r="I33" s="17"/>
      <c r="K33" s="15" t="s">
        <v>111</v>
      </c>
      <c r="L33">
        <v>0</v>
      </c>
      <c r="M33">
        <v>0</v>
      </c>
      <c r="N33" s="17">
        <f>SUM(M33/M48)</f>
        <v>0</v>
      </c>
    </row>
    <row r="34" spans="1:14" ht="12.75">
      <c r="A34" s="26" t="s">
        <v>40</v>
      </c>
      <c r="B34">
        <v>1</v>
      </c>
      <c r="C34">
        <v>11</v>
      </c>
      <c r="D34" s="17">
        <f>SUM(C34/C48)</f>
        <v>0.0001942193265886258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0</v>
      </c>
      <c r="N34" s="17">
        <f>SUM(M34/M48)</f>
        <v>0</v>
      </c>
    </row>
    <row r="35" spans="1:14" ht="12.75">
      <c r="A35" s="15" t="s">
        <v>24</v>
      </c>
      <c r="B35">
        <v>189</v>
      </c>
      <c r="C35">
        <v>2344</v>
      </c>
      <c r="D35" s="17">
        <f>SUM(C35/C48)</f>
        <v>0.04138637286579445</v>
      </c>
      <c r="E35" s="18"/>
      <c r="F35" s="26"/>
      <c r="G35" s="27"/>
      <c r="H35" s="27"/>
      <c r="I35" s="28"/>
      <c r="J35" s="18"/>
      <c r="K35" s="15" t="s">
        <v>33</v>
      </c>
      <c r="L35">
        <v>0</v>
      </c>
      <c r="M35">
        <v>49</v>
      </c>
      <c r="N35" s="17">
        <f>SUM(M35/M48)</f>
        <v>0.28823529411764703</v>
      </c>
    </row>
    <row r="36" spans="1:14" ht="12.75">
      <c r="A36" s="15" t="s">
        <v>41</v>
      </c>
      <c r="B36">
        <v>3</v>
      </c>
      <c r="C36">
        <v>97</v>
      </c>
      <c r="D36" s="17">
        <f>SUM(C36/C48)</f>
        <v>0.0017126613344633367</v>
      </c>
      <c r="E36" s="18"/>
      <c r="F36" s="26"/>
      <c r="G36" s="27"/>
      <c r="H36" s="27"/>
      <c r="I36" s="28"/>
      <c r="K36" s="15" t="s">
        <v>25</v>
      </c>
      <c r="L36">
        <v>0</v>
      </c>
      <c r="M36">
        <v>29</v>
      </c>
      <c r="N36" s="17">
        <f>SUM(M36/M48)</f>
        <v>0.17058823529411765</v>
      </c>
    </row>
    <row r="37" spans="1:14" ht="12.75">
      <c r="A37" s="15" t="s">
        <v>36</v>
      </c>
      <c r="B37">
        <v>19</v>
      </c>
      <c r="C37">
        <v>684</v>
      </c>
      <c r="D37" s="17">
        <f>SUM(C37/C48)</f>
        <v>0.012076910853329096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3</v>
      </c>
      <c r="N37" s="17">
        <f>SUM(M37/M48)</f>
        <v>0.01764705882352941</v>
      </c>
    </row>
    <row r="38" spans="1:14" ht="12.75">
      <c r="A38" s="15" t="s">
        <v>42</v>
      </c>
      <c r="B38">
        <v>56</v>
      </c>
      <c r="C38">
        <v>2360</v>
      </c>
      <c r="D38" s="17">
        <f>SUM(C38/C48)</f>
        <v>0.04166887370446881</v>
      </c>
      <c r="E38" s="18"/>
      <c r="F38" s="15"/>
      <c r="G38" s="16"/>
      <c r="H38" s="16"/>
      <c r="I38" s="30"/>
      <c r="K38" s="15" t="s">
        <v>57</v>
      </c>
      <c r="L38">
        <v>0</v>
      </c>
      <c r="M38">
        <v>0</v>
      </c>
      <c r="N38" s="17">
        <f>SUM(M38/M48)</f>
        <v>0</v>
      </c>
    </row>
    <row r="39" spans="1:14" ht="12.75">
      <c r="A39" s="15" t="s">
        <v>48</v>
      </c>
      <c r="B39">
        <v>0</v>
      </c>
      <c r="C39">
        <v>0</v>
      </c>
      <c r="D39" s="17">
        <f>SUM(C39/C48)</f>
        <v>0</v>
      </c>
      <c r="E39" s="18"/>
      <c r="F39" s="15"/>
      <c r="G39" s="32"/>
      <c r="H39" s="32"/>
      <c r="I39" s="33"/>
      <c r="J39" s="31"/>
      <c r="K39" s="15" t="s">
        <v>27</v>
      </c>
      <c r="L39">
        <v>0</v>
      </c>
      <c r="M39">
        <v>9</v>
      </c>
      <c r="N39" s="17">
        <f>SUM(M39/M48)</f>
        <v>0.052941176470588235</v>
      </c>
    </row>
    <row r="40" spans="1:14" ht="12.75">
      <c r="A40" s="15" t="s">
        <v>43</v>
      </c>
      <c r="B40">
        <v>12</v>
      </c>
      <c r="C40">
        <v>242</v>
      </c>
      <c r="D40" s="17">
        <f>SUM(C40/C48)</f>
        <v>0.004272825184949768</v>
      </c>
      <c r="E40" s="18"/>
      <c r="F40" s="26"/>
      <c r="G40" s="35"/>
      <c r="H40" s="35"/>
      <c r="I40" s="36"/>
      <c r="J40" s="34"/>
      <c r="K40" s="15" t="s">
        <v>52</v>
      </c>
      <c r="L40">
        <v>0</v>
      </c>
      <c r="M40">
        <v>0</v>
      </c>
      <c r="N40" s="17">
        <f>SUM(M40/M48)</f>
        <v>0</v>
      </c>
    </row>
    <row r="41" spans="1:14" ht="12.75">
      <c r="A41" s="15" t="s">
        <v>37</v>
      </c>
      <c r="B41">
        <v>13</v>
      </c>
      <c r="C41">
        <v>571</v>
      </c>
      <c r="D41" s="17">
        <f>SUM(C41/C48)</f>
        <v>0.010081748680191394</v>
      </c>
      <c r="E41" s="18"/>
      <c r="F41" s="26"/>
      <c r="G41" s="35"/>
      <c r="H41" s="35"/>
      <c r="I41" s="36"/>
      <c r="J41" s="37"/>
      <c r="K41" s="15" t="s">
        <v>46</v>
      </c>
      <c r="L41">
        <v>0</v>
      </c>
      <c r="M41">
        <v>80</v>
      </c>
      <c r="N41" s="17">
        <f>SUM(M41/M48)</f>
        <v>0.47058823529411764</v>
      </c>
    </row>
    <row r="42" spans="1:14" ht="12.75">
      <c r="A42" s="15" t="s">
        <v>53</v>
      </c>
      <c r="B42">
        <v>0</v>
      </c>
      <c r="C42">
        <v>0</v>
      </c>
      <c r="D42" s="17">
        <f>SUM(C42/C48)</f>
        <v>0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38</v>
      </c>
      <c r="B43">
        <v>134</v>
      </c>
      <c r="C43">
        <v>7537</v>
      </c>
      <c r="D43" s="17">
        <f>SUM(C43/C48)</f>
        <v>0.13307555131804297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39</v>
      </c>
      <c r="B44">
        <v>165</v>
      </c>
      <c r="C44">
        <v>6117</v>
      </c>
      <c r="D44" s="17">
        <f>SUM(C44/C48)</f>
        <v>0.10800360188569309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27</v>
      </c>
      <c r="B45">
        <v>34</v>
      </c>
      <c r="C45">
        <v>751</v>
      </c>
      <c r="D45" s="17">
        <f>SUM(C45/C48)</f>
        <v>0.013259883115277999</v>
      </c>
      <c r="E45" s="7"/>
      <c r="F45" s="26"/>
      <c r="G45" s="35"/>
      <c r="H45" s="35"/>
      <c r="I45" s="36"/>
      <c r="J45" s="31"/>
      <c r="K45" s="23"/>
      <c r="N45" s="24"/>
    </row>
    <row r="46" spans="1:14" ht="12.75">
      <c r="A46" s="15" t="s">
        <v>29</v>
      </c>
      <c r="B46">
        <v>133</v>
      </c>
      <c r="C46">
        <v>2987</v>
      </c>
      <c r="D46" s="17">
        <f>SUM(C46/C48)</f>
        <v>0.05273937532002048</v>
      </c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63"/>
      <c r="C47" s="16"/>
      <c r="D47" s="17"/>
      <c r="E47" s="7"/>
      <c r="F47" s="39" t="str">
        <f>A48</f>
        <v>Total OCTOBER 2009</v>
      </c>
      <c r="G47" s="42">
        <f>SUM(G6:G29)</f>
        <v>448</v>
      </c>
      <c r="H47" s="42">
        <f>SUM(H6:H29)</f>
        <v>8796</v>
      </c>
      <c r="I47" s="30"/>
      <c r="J47" s="45"/>
      <c r="K47" s="23"/>
      <c r="N47" s="24"/>
    </row>
    <row r="48" spans="1:14" ht="12.75">
      <c r="A48" s="39" t="s">
        <v>155</v>
      </c>
      <c r="B48" s="40">
        <f>SUM(B6:B46)</f>
        <v>1526</v>
      </c>
      <c r="C48" s="40">
        <f>SUM(C6:C46)</f>
        <v>56637</v>
      </c>
      <c r="D48" s="41"/>
      <c r="E48" s="7"/>
      <c r="F48" s="39" t="str">
        <f>A49</f>
        <v>Total OCTOBER 2008</v>
      </c>
      <c r="G48" s="40">
        <v>943</v>
      </c>
      <c r="H48" s="40">
        <v>29335</v>
      </c>
      <c r="I48" s="41"/>
      <c r="J48" s="45"/>
      <c r="K48" s="39" t="str">
        <f>A48</f>
        <v>Total OCTOBER 2009</v>
      </c>
      <c r="L48" s="40">
        <f>SUM(L32:L41)</f>
        <v>0</v>
      </c>
      <c r="M48" s="40">
        <f>SUM(M32:M41)</f>
        <v>170</v>
      </c>
      <c r="N48" s="24"/>
    </row>
    <row r="49" spans="1:14" ht="12.75">
      <c r="A49" s="39" t="s">
        <v>156</v>
      </c>
      <c r="B49" s="40">
        <v>1748</v>
      </c>
      <c r="C49" s="40">
        <v>150790</v>
      </c>
      <c r="D49" s="41"/>
      <c r="E49" s="45"/>
      <c r="F49" s="39" t="str">
        <f>A50</f>
        <v>2009 change 2008</v>
      </c>
      <c r="G49" s="42">
        <f>SUM(G47-G48)</f>
        <v>-495</v>
      </c>
      <c r="H49" s="42">
        <f>SUM(H47-H48)</f>
        <v>-20539</v>
      </c>
      <c r="I49" s="44"/>
      <c r="J49" s="45"/>
      <c r="K49" s="39" t="str">
        <f>A49</f>
        <v>Total OCTOBER 2008</v>
      </c>
      <c r="L49" s="7">
        <v>14</v>
      </c>
      <c r="M49" s="7">
        <v>312</v>
      </c>
      <c r="N49" s="24"/>
    </row>
    <row r="50" spans="1:14" ht="12.75">
      <c r="A50" s="39" t="s">
        <v>115</v>
      </c>
      <c r="B50" s="42">
        <f>SUM(B48-B49)</f>
        <v>-222</v>
      </c>
      <c r="C50" s="42">
        <f>SUM(C48-C49)</f>
        <v>-94153</v>
      </c>
      <c r="D50" s="41"/>
      <c r="E50" s="45"/>
      <c r="F50" s="39" t="str">
        <f>A51</f>
        <v>% change 2009 - 2008</v>
      </c>
      <c r="G50" s="43">
        <f>G49/G48</f>
        <v>-0.5249204665959704</v>
      </c>
      <c r="H50" s="43">
        <f>H49/H48</f>
        <v>-0.7001534003749786</v>
      </c>
      <c r="I50" s="44"/>
      <c r="J50"/>
      <c r="K50" s="39" t="str">
        <f>A50</f>
        <v>2009 change 2008</v>
      </c>
      <c r="L50" s="42">
        <f>SUM(L48-L49)</f>
        <v>-14</v>
      </c>
      <c r="M50" s="42">
        <f>SUM(M48-M49)</f>
        <v>-142</v>
      </c>
      <c r="N50" s="24"/>
    </row>
    <row r="51" spans="1:14" ht="12.75">
      <c r="A51" s="39" t="s">
        <v>116</v>
      </c>
      <c r="B51" s="43">
        <f>SUM(B50/B49)</f>
        <v>-0.12700228832951946</v>
      </c>
      <c r="C51" s="43">
        <f>SUM(C50/C49)</f>
        <v>-0.6243981696398966</v>
      </c>
      <c r="D51" s="44"/>
      <c r="E51" s="49"/>
      <c r="F51" s="50"/>
      <c r="G51" s="51"/>
      <c r="H51" s="51"/>
      <c r="I51" s="52"/>
      <c r="K51" s="39" t="str">
        <f>A51</f>
        <v>% change 2009 - 2008</v>
      </c>
      <c r="L51" s="43">
        <f>L50/L49</f>
        <v>-1</v>
      </c>
      <c r="M51" s="43">
        <f>SUM((M48-M49)/M49)</f>
        <v>-0.4551282051282051</v>
      </c>
      <c r="N51" s="24"/>
    </row>
    <row r="52" spans="1:14" ht="12.75">
      <c r="A52" s="66"/>
      <c r="B52" s="66"/>
      <c r="C52" s="66"/>
      <c r="D52" s="44"/>
      <c r="E52" s="54"/>
      <c r="F52" s="54"/>
      <c r="K52" s="46"/>
      <c r="L52" s="57"/>
      <c r="M52" s="57"/>
      <c r="N52" s="53"/>
    </row>
    <row r="53" spans="1:14" ht="15.75">
      <c r="A53" s="67" t="s">
        <v>137</v>
      </c>
      <c r="B53" s="54"/>
      <c r="D53" s="44"/>
      <c r="E53" s="54"/>
      <c r="K53" s="20"/>
      <c r="L53" s="20"/>
      <c r="M53" s="20"/>
      <c r="N53" s="58"/>
    </row>
    <row r="54" spans="1:5" ht="12.75">
      <c r="A54" s="39" t="s">
        <v>155</v>
      </c>
      <c r="B54" s="40">
        <v>3361</v>
      </c>
      <c r="C54" s="40">
        <v>45646</v>
      </c>
      <c r="D54" s="44"/>
      <c r="E54" s="55"/>
    </row>
    <row r="55" spans="1:4" ht="12.75">
      <c r="A55" s="39" t="s">
        <v>156</v>
      </c>
      <c r="B55" s="40">
        <v>4912</v>
      </c>
      <c r="C55" s="40">
        <v>56926</v>
      </c>
      <c r="D55" s="68"/>
    </row>
    <row r="56" spans="1:4" ht="12.75">
      <c r="A56" s="39" t="s">
        <v>115</v>
      </c>
      <c r="B56" s="42">
        <f>SUM(B54-B55)</f>
        <v>-1551</v>
      </c>
      <c r="C56" s="42">
        <f>SUM(C54-C55)</f>
        <v>-11280</v>
      </c>
      <c r="D56" s="68"/>
    </row>
    <row r="57" spans="1:4" ht="12.75">
      <c r="A57" s="39" t="s">
        <v>116</v>
      </c>
      <c r="B57" s="43">
        <f>SUM(B56/B55)</f>
        <v>-0.315757328990228</v>
      </c>
      <c r="C57" s="43">
        <f>SUM(C56/C55)</f>
        <v>-0.19815198678986753</v>
      </c>
      <c r="D57" s="68"/>
    </row>
    <row r="58" spans="4:5" ht="12.75">
      <c r="D58" s="68"/>
      <c r="E58" s="54"/>
    </row>
    <row r="59" spans="1:4" ht="12.75">
      <c r="A59" s="51"/>
      <c r="B59" s="51"/>
      <c r="C59" s="51"/>
      <c r="D59" s="48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8.85156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49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70</v>
      </c>
      <c r="C5" s="12" t="s">
        <v>71</v>
      </c>
      <c r="D5" s="13" t="s">
        <v>4</v>
      </c>
      <c r="E5" s="7"/>
      <c r="F5" s="11" t="s">
        <v>3</v>
      </c>
      <c r="G5" s="12" t="str">
        <f>B5</f>
        <v>01/02 - 28/02</v>
      </c>
      <c r="H5" s="12" t="str">
        <f>C5</f>
        <v>01/01 - 28/02</v>
      </c>
      <c r="I5" s="13" t="s">
        <v>4</v>
      </c>
      <c r="J5" s="7"/>
      <c r="K5" s="11" t="s">
        <v>3</v>
      </c>
      <c r="L5" s="12" t="str">
        <f>B5</f>
        <v>01/02 - 28/02</v>
      </c>
      <c r="M5" s="12" t="str">
        <f>C5</f>
        <v>01/01 - 28/02</v>
      </c>
      <c r="N5" s="13" t="s">
        <v>4</v>
      </c>
    </row>
    <row r="6" spans="1:14" ht="12.75">
      <c r="A6" s="15" t="s">
        <v>5</v>
      </c>
      <c r="B6" s="16">
        <v>62</v>
      </c>
      <c r="C6" s="16">
        <v>156</v>
      </c>
      <c r="D6" s="17">
        <f>SUM(C6/C46)</f>
        <v>0.0022734890770508766</v>
      </c>
      <c r="E6" s="18"/>
      <c r="F6" s="15" t="s">
        <v>56</v>
      </c>
      <c r="G6" s="16">
        <v>50</v>
      </c>
      <c r="H6" s="16">
        <v>162</v>
      </c>
      <c r="I6" s="17">
        <f>SUM(H6/H46)</f>
        <v>0.012180451127819548</v>
      </c>
      <c r="J6" s="18"/>
      <c r="K6" s="15" t="s">
        <v>7</v>
      </c>
      <c r="L6" s="56">
        <v>9</v>
      </c>
      <c r="M6" s="56">
        <v>20</v>
      </c>
      <c r="N6" s="17">
        <f>SUM(M6/M22)</f>
        <v>0.01303780964797914</v>
      </c>
    </row>
    <row r="7" spans="1:14" ht="12.75">
      <c r="A7" s="15" t="s">
        <v>8</v>
      </c>
      <c r="B7" s="16">
        <v>591</v>
      </c>
      <c r="C7" s="16">
        <v>1437</v>
      </c>
      <c r="D7" s="17">
        <f>SUM(C7/C46)</f>
        <v>0.020942332075141727</v>
      </c>
      <c r="E7" s="18"/>
      <c r="F7" s="15" t="s">
        <v>6</v>
      </c>
      <c r="G7" s="16">
        <v>19</v>
      </c>
      <c r="H7" s="16">
        <v>35</v>
      </c>
      <c r="I7" s="17">
        <f>SUM(H7/H46)</f>
        <v>0.002631578947368421</v>
      </c>
      <c r="J7" s="18"/>
      <c r="K7" s="15" t="s">
        <v>10</v>
      </c>
      <c r="L7" s="56">
        <v>110</v>
      </c>
      <c r="M7" s="56">
        <v>247</v>
      </c>
      <c r="N7" s="17">
        <f>SUM(M7/M22)</f>
        <v>0.16101694915254236</v>
      </c>
    </row>
    <row r="8" spans="1:14" ht="12.75">
      <c r="A8" s="15" t="s">
        <v>11</v>
      </c>
      <c r="B8" s="16">
        <v>823</v>
      </c>
      <c r="C8" s="16">
        <v>2451</v>
      </c>
      <c r="D8" s="17">
        <f>SUM(C8/C46)</f>
        <v>0.035720011075972426</v>
      </c>
      <c r="E8" s="18"/>
      <c r="F8" s="15" t="s">
        <v>9</v>
      </c>
      <c r="G8" s="16">
        <v>308</v>
      </c>
      <c r="H8" s="16">
        <v>852</v>
      </c>
      <c r="I8" s="17">
        <f>SUM(H8/H46)</f>
        <v>0.06406015037593984</v>
      </c>
      <c r="J8" s="18"/>
      <c r="K8" s="15" t="s">
        <v>13</v>
      </c>
      <c r="L8" s="56">
        <v>66</v>
      </c>
      <c r="M8" s="56">
        <v>138</v>
      </c>
      <c r="N8" s="17">
        <f>SUM(M8/M22)</f>
        <v>0.08996088657105607</v>
      </c>
    </row>
    <row r="9" spans="1:14" ht="12.75">
      <c r="A9" s="21" t="s">
        <v>58</v>
      </c>
      <c r="B9" s="59">
        <v>0</v>
      </c>
      <c r="C9" s="59">
        <v>0</v>
      </c>
      <c r="D9" s="17">
        <f>SUM(C9/C47)</f>
        <v>0</v>
      </c>
      <c r="E9" s="18"/>
      <c r="F9" s="15" t="s">
        <v>14</v>
      </c>
      <c r="G9" s="16">
        <v>103</v>
      </c>
      <c r="H9" s="16">
        <v>314</v>
      </c>
      <c r="I9" s="17">
        <f>SUM(H9/H46)</f>
        <v>0.02360902255639098</v>
      </c>
      <c r="J9" s="18"/>
      <c r="K9" s="15" t="s">
        <v>15</v>
      </c>
      <c r="L9" s="56">
        <v>49</v>
      </c>
      <c r="M9" s="56">
        <v>116</v>
      </c>
      <c r="N9" s="17">
        <f>SUM(M9/M22)</f>
        <v>0.07561929595827901</v>
      </c>
    </row>
    <row r="10" spans="1:14" ht="12.75">
      <c r="A10" s="15" t="s">
        <v>56</v>
      </c>
      <c r="B10" s="16">
        <v>482</v>
      </c>
      <c r="C10" s="16">
        <v>1288</v>
      </c>
      <c r="D10" s="17">
        <f>SUM(C10/C46)</f>
        <v>0.018770858533599544</v>
      </c>
      <c r="E10" s="18"/>
      <c r="F10" s="15" t="s">
        <v>16</v>
      </c>
      <c r="G10" s="16">
        <v>1080</v>
      </c>
      <c r="H10" s="16">
        <v>2546</v>
      </c>
      <c r="I10" s="17">
        <f>SUM(H10/H46)</f>
        <v>0.19142857142857142</v>
      </c>
      <c r="J10" s="18"/>
      <c r="K10" s="15" t="s">
        <v>17</v>
      </c>
      <c r="L10" s="56">
        <v>65</v>
      </c>
      <c r="M10" s="56">
        <v>121</v>
      </c>
      <c r="N10" s="17">
        <f>SUM(M10/M22)</f>
        <v>0.0788787483702738</v>
      </c>
    </row>
    <row r="11" spans="1:14" ht="12.75">
      <c r="A11" s="15" t="s">
        <v>47</v>
      </c>
      <c r="B11" s="16">
        <v>32</v>
      </c>
      <c r="C11" s="16">
        <v>114</v>
      </c>
      <c r="D11" s="17">
        <f>SUM(C11/C46)</f>
        <v>0.0016613958639987176</v>
      </c>
      <c r="E11" s="18"/>
      <c r="F11" s="15" t="s">
        <v>59</v>
      </c>
      <c r="G11" s="16">
        <v>229</v>
      </c>
      <c r="H11" s="16">
        <v>583</v>
      </c>
      <c r="I11" s="17">
        <f>SUM(H11/H46)</f>
        <v>0.043834586466165414</v>
      </c>
      <c r="J11" s="18"/>
      <c r="K11" s="15" t="s">
        <v>19</v>
      </c>
      <c r="L11" s="56">
        <v>38</v>
      </c>
      <c r="M11" s="56">
        <v>86</v>
      </c>
      <c r="N11" s="17">
        <f>SUM(M11/M22)</f>
        <v>0.0560625814863103</v>
      </c>
    </row>
    <row r="12" spans="1:14" ht="12.75">
      <c r="A12" s="15" t="s">
        <v>9</v>
      </c>
      <c r="B12" s="16">
        <v>712</v>
      </c>
      <c r="C12" s="16">
        <v>1635</v>
      </c>
      <c r="D12" s="17">
        <f>SUM(C12/C46)</f>
        <v>0.023827914365244764</v>
      </c>
      <c r="E12" s="18"/>
      <c r="F12" s="15" t="s">
        <v>18</v>
      </c>
      <c r="G12" s="16">
        <v>50</v>
      </c>
      <c r="H12" s="16">
        <v>193</v>
      </c>
      <c r="I12" s="17">
        <f>SUM(H12/H46)</f>
        <v>0.014511278195488721</v>
      </c>
      <c r="J12" s="18"/>
      <c r="K12" s="15" t="s">
        <v>20</v>
      </c>
      <c r="L12" s="56">
        <v>67</v>
      </c>
      <c r="M12" s="56">
        <v>145</v>
      </c>
      <c r="N12" s="17">
        <f>SUM(M12/M22)</f>
        <v>0.09452411994784876</v>
      </c>
    </row>
    <row r="13" spans="1:14" ht="13.5" customHeight="1">
      <c r="A13" s="15" t="s">
        <v>12</v>
      </c>
      <c r="B13" s="16">
        <v>36</v>
      </c>
      <c r="C13" s="16">
        <v>77</v>
      </c>
      <c r="D13" s="17">
        <f>SUM(C13/C46)</f>
        <v>0.001122170890595625</v>
      </c>
      <c r="E13" s="18"/>
      <c r="F13" s="15" t="s">
        <v>15</v>
      </c>
      <c r="G13" s="16">
        <v>97</v>
      </c>
      <c r="H13" s="16">
        <v>244</v>
      </c>
      <c r="I13" s="17">
        <f>SUM(H13/H46)</f>
        <v>0.018345864661654134</v>
      </c>
      <c r="J13" s="18"/>
      <c r="K13" s="15" t="s">
        <v>21</v>
      </c>
      <c r="L13" s="56">
        <v>24</v>
      </c>
      <c r="M13" s="56">
        <v>50</v>
      </c>
      <c r="N13" s="17">
        <f>SUM(M13/M22)</f>
        <v>0.03259452411994785</v>
      </c>
    </row>
    <row r="14" spans="1:14" ht="12.75">
      <c r="A14" s="15" t="s">
        <v>14</v>
      </c>
      <c r="B14" s="16">
        <v>578</v>
      </c>
      <c r="C14" s="16">
        <v>1158</v>
      </c>
      <c r="D14" s="17">
        <f>SUM(C14/C46)</f>
        <v>0.016876284302723813</v>
      </c>
      <c r="E14" s="18"/>
      <c r="F14" s="15" t="s">
        <v>17</v>
      </c>
      <c r="G14" s="16">
        <v>20</v>
      </c>
      <c r="H14" s="16">
        <v>58</v>
      </c>
      <c r="I14" s="17">
        <f>SUM(H14/H46)</f>
        <v>0.004360902255639097</v>
      </c>
      <c r="J14" s="18"/>
      <c r="K14" s="15" t="s">
        <v>24</v>
      </c>
      <c r="L14" s="56">
        <v>17</v>
      </c>
      <c r="M14" s="56">
        <v>84</v>
      </c>
      <c r="N14" s="17">
        <f>SUM(M14/M22)</f>
        <v>0.054758800521512385</v>
      </c>
    </row>
    <row r="15" spans="1:14" ht="12.75">
      <c r="A15" s="15" t="s">
        <v>16</v>
      </c>
      <c r="B15" s="16">
        <v>2510</v>
      </c>
      <c r="C15" s="16">
        <v>7898</v>
      </c>
      <c r="D15" s="17">
        <f>SUM(C15/C46)</f>
        <v>0.11510267134966554</v>
      </c>
      <c r="E15" s="18"/>
      <c r="F15" s="21" t="s">
        <v>23</v>
      </c>
      <c r="G15" s="22">
        <v>51</v>
      </c>
      <c r="H15" s="22">
        <v>108</v>
      </c>
      <c r="I15" s="17">
        <f>SUM(H15/H46)</f>
        <v>0.0081203007518797</v>
      </c>
      <c r="J15" s="18"/>
      <c r="K15" s="15" t="s">
        <v>25</v>
      </c>
      <c r="L15" s="56">
        <v>87</v>
      </c>
      <c r="M15" s="56">
        <v>247</v>
      </c>
      <c r="N15" s="17">
        <f>SUM(M15/M22)</f>
        <v>0.16101694915254236</v>
      </c>
    </row>
    <row r="16" spans="1:14" ht="12.75">
      <c r="A16" s="15" t="s">
        <v>59</v>
      </c>
      <c r="B16" s="16">
        <v>1805</v>
      </c>
      <c r="C16" s="16">
        <v>4960</v>
      </c>
      <c r="D16" s="17">
        <f>SUM(C16/C46)</f>
        <v>0.07228529373187402</v>
      </c>
      <c r="E16" s="18"/>
      <c r="F16" s="21" t="s">
        <v>30</v>
      </c>
      <c r="G16" s="22">
        <v>139</v>
      </c>
      <c r="H16" s="22">
        <v>335</v>
      </c>
      <c r="I16" s="17">
        <f>SUM(H16/H46)</f>
        <v>0.02518796992481203</v>
      </c>
      <c r="J16" s="18"/>
      <c r="K16" s="15" t="s">
        <v>27</v>
      </c>
      <c r="L16" s="56">
        <v>65</v>
      </c>
      <c r="M16" s="56">
        <v>184</v>
      </c>
      <c r="N16" s="17">
        <f>SUM(M16/M22)</f>
        <v>0.11994784876140809</v>
      </c>
    </row>
    <row r="17" spans="1:14" ht="12.75">
      <c r="A17" s="15" t="s">
        <v>22</v>
      </c>
      <c r="B17" s="16">
        <v>489</v>
      </c>
      <c r="C17" s="16">
        <v>1247</v>
      </c>
      <c r="D17" s="17">
        <f>SUM(C17/C46)</f>
        <v>0.0181733389684772</v>
      </c>
      <c r="E17" s="18"/>
      <c r="F17" s="15" t="s">
        <v>26</v>
      </c>
      <c r="G17" s="16">
        <v>4</v>
      </c>
      <c r="H17" s="16">
        <v>15</v>
      </c>
      <c r="I17" s="17">
        <f>SUM(H17/H46)</f>
        <v>0.0011278195488721805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853</v>
      </c>
      <c r="C18" s="16">
        <v>2451</v>
      </c>
      <c r="D18" s="17">
        <f>SUM(C18/C46)</f>
        <v>0.035720011075972426</v>
      </c>
      <c r="E18" s="18"/>
      <c r="F18" s="15" t="s">
        <v>20</v>
      </c>
      <c r="G18" s="16">
        <v>161</v>
      </c>
      <c r="H18" s="16">
        <v>418</v>
      </c>
      <c r="I18" s="17">
        <f>SUM(H18/H46)</f>
        <v>0.03142857142857143</v>
      </c>
      <c r="J18" s="18"/>
      <c r="K18" s="15" t="s">
        <v>46</v>
      </c>
      <c r="L18" s="56">
        <v>54</v>
      </c>
      <c r="M18" s="56">
        <v>96</v>
      </c>
      <c r="N18" s="17">
        <f>SUM(M18/M22)</f>
        <v>0.06258148631029987</v>
      </c>
    </row>
    <row r="19" spans="1:14" ht="12.75">
      <c r="A19" s="15" t="s">
        <v>15</v>
      </c>
      <c r="B19" s="16">
        <v>1</v>
      </c>
      <c r="C19" s="16">
        <v>6</v>
      </c>
      <c r="D19" s="17">
        <f>SUM(C19/C46)</f>
        <v>8.744188757887986E-05</v>
      </c>
      <c r="E19" s="18"/>
      <c r="F19" s="15" t="s">
        <v>21</v>
      </c>
      <c r="G19" s="16">
        <v>208</v>
      </c>
      <c r="H19" s="16">
        <v>618</v>
      </c>
      <c r="I19" s="17">
        <f>SUM(H19/H46)</f>
        <v>0.046466165413533836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39</v>
      </c>
      <c r="C20" s="16">
        <v>126</v>
      </c>
      <c r="D20" s="17">
        <f>SUM(C20/C46)</f>
        <v>0.0018362796391564772</v>
      </c>
      <c r="E20" s="18"/>
      <c r="F20" s="15" t="s">
        <v>32</v>
      </c>
      <c r="G20" s="16">
        <v>442</v>
      </c>
      <c r="H20" s="16">
        <v>1372</v>
      </c>
      <c r="I20" s="17">
        <f>SUM(H20/H46)</f>
        <v>0.1031578947368421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506</v>
      </c>
      <c r="C21" s="16">
        <v>1200</v>
      </c>
      <c r="D21" s="17">
        <f>SUM(C21/C46)</f>
        <v>0.017488377515775973</v>
      </c>
      <c r="E21" s="18"/>
      <c r="F21" s="15" t="s">
        <v>34</v>
      </c>
      <c r="G21" s="16">
        <v>190</v>
      </c>
      <c r="H21" s="16">
        <v>466</v>
      </c>
      <c r="I21" s="17">
        <f>SUM(H21/H46)</f>
        <v>0.03503759398496241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259</v>
      </c>
      <c r="C22" s="16">
        <v>667</v>
      </c>
      <c r="D22" s="17">
        <f>SUM(C22/C46)</f>
        <v>0.00972062316918548</v>
      </c>
      <c r="E22" s="18"/>
      <c r="F22" s="21" t="s">
        <v>54</v>
      </c>
      <c r="G22" s="16">
        <v>0</v>
      </c>
      <c r="H22" s="16">
        <v>4</v>
      </c>
      <c r="I22" s="17">
        <f>SUM(H22/H46)</f>
        <v>0.0003007518796992481</v>
      </c>
      <c r="J22" s="18"/>
      <c r="K22" s="39" t="str">
        <f>F46</f>
        <v>Total FEBRUARY 2006</v>
      </c>
      <c r="L22" s="7">
        <f>SUM(L6:L21)</f>
        <v>651</v>
      </c>
      <c r="M22" s="40">
        <f>SUM(M6:M21)</f>
        <v>1534</v>
      </c>
      <c r="N22" s="24"/>
      <c r="P22" s="37"/>
      <c r="Q22" s="37"/>
    </row>
    <row r="23" spans="1:17" ht="12.75">
      <c r="A23" s="15" t="s">
        <v>31</v>
      </c>
      <c r="B23" s="16">
        <v>207</v>
      </c>
      <c r="C23" s="16">
        <v>513</v>
      </c>
      <c r="D23" s="17">
        <f>SUM(C23/C46)</f>
        <v>0.007476281387994229</v>
      </c>
      <c r="E23" s="18"/>
      <c r="F23" s="15" t="s">
        <v>24</v>
      </c>
      <c r="G23" s="16">
        <v>284</v>
      </c>
      <c r="H23" s="16">
        <v>900</v>
      </c>
      <c r="I23" s="17">
        <f>SUM(H23/H46)</f>
        <v>0.06766917293233082</v>
      </c>
      <c r="J23" s="18"/>
      <c r="K23" s="39" t="str">
        <f>F47</f>
        <v>Total FEBRUARY 2005</v>
      </c>
      <c r="L23" s="42">
        <v>575</v>
      </c>
      <c r="M23" s="42">
        <v>1306</v>
      </c>
      <c r="N23" s="24"/>
      <c r="P23" s="42"/>
      <c r="Q23" s="42"/>
    </row>
    <row r="24" spans="1:17" ht="12.75">
      <c r="A24" s="15" t="s">
        <v>26</v>
      </c>
      <c r="B24" s="16">
        <v>477</v>
      </c>
      <c r="C24" s="16">
        <v>1347</v>
      </c>
      <c r="D24" s="17">
        <f>SUM(C24/C46)</f>
        <v>0.01963070376145853</v>
      </c>
      <c r="E24" s="18"/>
      <c r="F24" s="21" t="s">
        <v>44</v>
      </c>
      <c r="G24" s="22">
        <v>0</v>
      </c>
      <c r="H24" s="22">
        <v>1</v>
      </c>
      <c r="I24" s="17">
        <f>SUM(H24/H46)</f>
        <v>7.518796992481203E-05</v>
      </c>
      <c r="J24" s="18"/>
      <c r="K24" s="39" t="str">
        <f>F48</f>
        <v>2006 change 2005</v>
      </c>
      <c r="L24" s="42">
        <f>SUM(L22-L23)</f>
        <v>76</v>
      </c>
      <c r="M24" s="42">
        <f>SUM(M22-M23)</f>
        <v>228</v>
      </c>
      <c r="N24" s="24"/>
      <c r="P24" s="43"/>
      <c r="Q24" s="43"/>
    </row>
    <row r="25" spans="1:14" ht="12.75">
      <c r="A25" s="15" t="s">
        <v>33</v>
      </c>
      <c r="B25" s="16">
        <v>896</v>
      </c>
      <c r="C25" s="16">
        <v>2429</v>
      </c>
      <c r="D25" s="17">
        <f>SUM(C25/C46)</f>
        <v>0.03539939082151653</v>
      </c>
      <c r="E25" s="18"/>
      <c r="F25" s="21" t="s">
        <v>61</v>
      </c>
      <c r="G25" s="22">
        <v>0</v>
      </c>
      <c r="H25" s="22">
        <v>1</v>
      </c>
      <c r="I25" s="17">
        <f>SUM(H25/H47)</f>
        <v>8.719155985700585E-05</v>
      </c>
      <c r="J25" s="18"/>
      <c r="K25" s="39" t="str">
        <f>F49</f>
        <v>% change 2006 - 2005</v>
      </c>
      <c r="L25" s="43">
        <f>SUM((L22-L23)/L23)</f>
        <v>0.13217391304347825</v>
      </c>
      <c r="M25" s="43">
        <f>SUM((M22-M23)/M23)</f>
        <v>0.17457886676875958</v>
      </c>
      <c r="N25" s="24"/>
    </row>
    <row r="26" spans="1:14" ht="12.75">
      <c r="A26" s="15" t="s">
        <v>45</v>
      </c>
      <c r="B26" s="16">
        <v>10</v>
      </c>
      <c r="C26" s="16">
        <v>35</v>
      </c>
      <c r="D26" s="17">
        <f>SUM(C26/C46)</f>
        <v>0.0005100776775434659</v>
      </c>
      <c r="E26" s="18"/>
      <c r="F26" s="15" t="s">
        <v>36</v>
      </c>
      <c r="G26" s="16">
        <v>3</v>
      </c>
      <c r="H26" s="16">
        <v>13</v>
      </c>
      <c r="I26" s="17">
        <f>SUM(H26/H46)</f>
        <v>0.0009774436090225565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165</v>
      </c>
      <c r="C27" s="16">
        <v>446</v>
      </c>
      <c r="D27" s="17">
        <f>SUM(C27/C46)</f>
        <v>0.006499846976696737</v>
      </c>
      <c r="E27" s="18"/>
      <c r="F27" s="15" t="s">
        <v>37</v>
      </c>
      <c r="G27" s="16">
        <v>11</v>
      </c>
      <c r="H27" s="16">
        <v>24</v>
      </c>
      <c r="I27" s="17">
        <f>SUM(H27/H46)</f>
        <v>0.0018045112781954887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335</v>
      </c>
      <c r="C28" s="16">
        <v>891</v>
      </c>
      <c r="D28" s="17">
        <f>SUM(C28/C46)</f>
        <v>0.01298512030546366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1945</v>
      </c>
      <c r="C29" s="16">
        <v>5732</v>
      </c>
      <c r="D29" s="17">
        <f>SUM(C29/C46)</f>
        <v>0.08353614993368991</v>
      </c>
      <c r="E29" s="18"/>
      <c r="F29" s="15" t="s">
        <v>38</v>
      </c>
      <c r="G29" s="16">
        <v>593</v>
      </c>
      <c r="H29" s="16">
        <v>1870</v>
      </c>
      <c r="I29" s="17">
        <f>SUM(H29/H46)</f>
        <v>0.1406015037593985</v>
      </c>
      <c r="J29" s="18"/>
      <c r="L29" s="14"/>
    </row>
    <row r="30" spans="1:14" ht="12.75">
      <c r="A30" s="15" t="s">
        <v>34</v>
      </c>
      <c r="B30" s="25">
        <v>1049</v>
      </c>
      <c r="C30" s="25">
        <v>2829</v>
      </c>
      <c r="D30" s="17">
        <f>SUM(C30/C46)</f>
        <v>0.04122884999344186</v>
      </c>
      <c r="E30" s="18"/>
      <c r="F30" s="15" t="s">
        <v>39</v>
      </c>
      <c r="G30" s="16">
        <v>767</v>
      </c>
      <c r="H30" s="16">
        <v>1885</v>
      </c>
      <c r="I30" s="17">
        <f>SUM(H30/H46)</f>
        <v>0.14172932330827068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24</v>
      </c>
      <c r="C31" s="16">
        <v>42</v>
      </c>
      <c r="D31" s="17">
        <f>SUM(C31/C46)</f>
        <v>0.0006120932130521591</v>
      </c>
      <c r="E31" s="18"/>
      <c r="F31" s="15" t="s">
        <v>29</v>
      </c>
      <c r="G31" s="16">
        <v>160</v>
      </c>
      <c r="H31" s="16">
        <v>283</v>
      </c>
      <c r="I31" s="17">
        <f>SUM(H31/H46)</f>
        <v>0.021278195488721806</v>
      </c>
      <c r="K31" s="11" t="s">
        <v>3</v>
      </c>
      <c r="L31" s="12" t="str">
        <f>B5</f>
        <v>01/02 - 28/02</v>
      </c>
      <c r="M31" s="12" t="str">
        <f>C5</f>
        <v>01/01 - 28/02</v>
      </c>
      <c r="N31" s="13" t="s">
        <v>4</v>
      </c>
    </row>
    <row r="32" spans="1:14" ht="12.75">
      <c r="A32" s="15" t="s">
        <v>24</v>
      </c>
      <c r="B32" s="16">
        <v>1568</v>
      </c>
      <c r="C32" s="16">
        <v>4326</v>
      </c>
      <c r="D32" s="17">
        <f>SUM(C32/C46)</f>
        <v>0.06304560094437238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0.014705882352941176</v>
      </c>
    </row>
    <row r="33" spans="1:14" ht="12.75">
      <c r="A33" s="15" t="s">
        <v>41</v>
      </c>
      <c r="B33" s="16">
        <v>186</v>
      </c>
      <c r="C33" s="16">
        <v>447</v>
      </c>
      <c r="D33" s="17">
        <f>SUM(C33/C46)</f>
        <v>0.00651442062462655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397</v>
      </c>
      <c r="C34" s="16">
        <v>1066</v>
      </c>
      <c r="D34" s="17">
        <f>SUM(C34/C46)</f>
        <v>0.01553550869318099</v>
      </c>
      <c r="E34" s="18"/>
      <c r="F34" s="26"/>
      <c r="G34" s="27"/>
      <c r="H34" s="27"/>
      <c r="I34" s="28"/>
      <c r="J34" s="18"/>
      <c r="K34" s="15" t="s">
        <v>19</v>
      </c>
      <c r="L34" s="19">
        <v>4</v>
      </c>
      <c r="M34" s="19">
        <v>7</v>
      </c>
      <c r="N34" s="17">
        <f>SUM(M34/M46)</f>
        <v>0.10294117647058823</v>
      </c>
    </row>
    <row r="35" spans="1:14" ht="12.75">
      <c r="A35" s="15" t="s">
        <v>42</v>
      </c>
      <c r="B35" s="16">
        <v>834</v>
      </c>
      <c r="C35" s="16">
        <v>2091</v>
      </c>
      <c r="D35" s="17">
        <f>SUM(C35/C46)</f>
        <v>0.030473497821239634</v>
      </c>
      <c r="E35" s="18"/>
      <c r="F35" s="26"/>
      <c r="G35" s="16"/>
      <c r="H35" s="16"/>
      <c r="I35" s="17"/>
      <c r="K35" s="15" t="s">
        <v>33</v>
      </c>
      <c r="L35" s="19">
        <v>11</v>
      </c>
      <c r="M35" s="19">
        <v>20</v>
      </c>
      <c r="N35" s="17">
        <f>SUM(M35/M46)</f>
        <v>0.29411764705882354</v>
      </c>
    </row>
    <row r="36" spans="1:14" ht="12.75">
      <c r="A36" s="15" t="s">
        <v>48</v>
      </c>
      <c r="B36" s="16">
        <v>2</v>
      </c>
      <c r="C36" s="16">
        <v>11</v>
      </c>
      <c r="D36" s="17">
        <f>SUM(C36/C46)</f>
        <v>0.00016031012722794643</v>
      </c>
      <c r="E36" s="18"/>
      <c r="F36" s="26"/>
      <c r="G36" s="27"/>
      <c r="H36" s="27"/>
      <c r="I36" s="28"/>
      <c r="K36" s="15" t="s">
        <v>25</v>
      </c>
      <c r="L36" s="19">
        <v>8</v>
      </c>
      <c r="M36" s="19">
        <v>9</v>
      </c>
      <c r="N36" s="17">
        <f>SUM(M36/M46)</f>
        <v>0.1323529411764706</v>
      </c>
    </row>
    <row r="37" spans="1:14" ht="12.75">
      <c r="A37" s="15" t="s">
        <v>43</v>
      </c>
      <c r="B37" s="16">
        <v>79</v>
      </c>
      <c r="C37" s="16">
        <v>229</v>
      </c>
      <c r="D37" s="17">
        <f>SUM(C37/C46)</f>
        <v>0.0033373653759272482</v>
      </c>
      <c r="E37" s="18"/>
      <c r="F37" s="26"/>
      <c r="G37" s="27"/>
      <c r="H37" s="27"/>
      <c r="I37" s="28"/>
      <c r="K37" s="15" t="s">
        <v>60</v>
      </c>
      <c r="L37" s="19">
        <v>4</v>
      </c>
      <c r="M37" s="19">
        <v>8</v>
      </c>
      <c r="N37" s="17">
        <f>SUM(M37/M46)</f>
        <v>0.11764705882352941</v>
      </c>
    </row>
    <row r="38" spans="1:14" ht="12.75">
      <c r="A38" s="15" t="s">
        <v>37</v>
      </c>
      <c r="B38" s="16">
        <v>648</v>
      </c>
      <c r="C38" s="16">
        <v>1782</v>
      </c>
      <c r="D38" s="17">
        <f>SUM(C38/C46)</f>
        <v>0.02597024061092732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1.4573647929813312E-05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3518</v>
      </c>
      <c r="C40" s="16">
        <v>9022</v>
      </c>
      <c r="D40" s="17">
        <f>SUM(C40/C46)</f>
        <v>0.1314834516227757</v>
      </c>
      <c r="E40" s="18"/>
      <c r="F40" s="15"/>
      <c r="G40" s="16"/>
      <c r="H40" s="16"/>
      <c r="I40" s="30"/>
      <c r="J40" s="37"/>
      <c r="K40" s="15" t="s">
        <v>46</v>
      </c>
      <c r="L40" s="19">
        <v>11</v>
      </c>
      <c r="M40" s="19">
        <v>23</v>
      </c>
      <c r="N40" s="17">
        <f>SUM(M40/M46)</f>
        <v>0.3382352941176471</v>
      </c>
    </row>
    <row r="41" spans="1:14" ht="12.75">
      <c r="A41" s="15" t="s">
        <v>39</v>
      </c>
      <c r="B41" s="16">
        <v>2949</v>
      </c>
      <c r="C41" s="16">
        <v>7083</v>
      </c>
      <c r="D41" s="17">
        <f>SUM(C41/C46)</f>
        <v>0.10322514828686769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377</v>
      </c>
      <c r="C42" s="16">
        <v>1004</v>
      </c>
      <c r="D42" s="17">
        <f>SUM(C42/C46)</f>
        <v>0.014631942521532566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192</v>
      </c>
      <c r="C43" s="16">
        <v>420</v>
      </c>
      <c r="D43" s="17">
        <f>SUM(C43/C46)</f>
        <v>0.006120932130521591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68</v>
      </c>
      <c r="B46" s="40">
        <f>SUM(B6:B43)</f>
        <v>25636</v>
      </c>
      <c r="C46" s="40">
        <f>SUM(C6:C43)</f>
        <v>68617</v>
      </c>
      <c r="D46" s="41"/>
      <c r="E46" s="7"/>
      <c r="F46" s="39" t="str">
        <f>A46</f>
        <v>Total FEBRUARY 2006</v>
      </c>
      <c r="G46" s="40">
        <f>SUM(G6:G45)</f>
        <v>4969</v>
      </c>
      <c r="H46" s="40">
        <f>SUM(H6:H45)</f>
        <v>13300</v>
      </c>
      <c r="I46" s="30"/>
      <c r="J46" s="45"/>
      <c r="K46" s="39" t="str">
        <f>A46</f>
        <v>Total FEBRUARY 2006</v>
      </c>
      <c r="L46" s="7">
        <f>SUM(L32:L40)</f>
        <v>38</v>
      </c>
      <c r="M46" s="7">
        <f>SUM(M32:M40)</f>
        <v>68</v>
      </c>
      <c r="N46" s="24"/>
    </row>
    <row r="47" spans="1:14" ht="12.75">
      <c r="A47" s="39" t="s">
        <v>69</v>
      </c>
      <c r="B47" s="42">
        <v>24616</v>
      </c>
      <c r="C47" s="42">
        <v>62945</v>
      </c>
      <c r="D47" s="41"/>
      <c r="E47" s="7"/>
      <c r="F47" s="39" t="str">
        <f>A47</f>
        <v>Total FEBRUARY 2005</v>
      </c>
      <c r="G47" s="42">
        <v>4473</v>
      </c>
      <c r="H47" s="42">
        <v>11469</v>
      </c>
      <c r="I47" s="41"/>
      <c r="J47" s="45"/>
      <c r="K47" s="39" t="str">
        <f>A47</f>
        <v>Total FEBRUARY 2005</v>
      </c>
      <c r="L47" s="42">
        <v>6</v>
      </c>
      <c r="M47" s="42">
        <v>61</v>
      </c>
      <c r="N47" s="24"/>
    </row>
    <row r="48" spans="1:14" ht="12.75">
      <c r="A48" s="39" t="s">
        <v>63</v>
      </c>
      <c r="B48" s="42">
        <f>SUM(B46-B47)</f>
        <v>1020</v>
      </c>
      <c r="C48" s="42">
        <f>SUM(C46-C47)</f>
        <v>5672</v>
      </c>
      <c r="D48" s="41"/>
      <c r="E48" s="45"/>
      <c r="F48" s="39" t="str">
        <f>A48</f>
        <v>2006 change 2005</v>
      </c>
      <c r="G48" s="42">
        <f>SUM(G46-G47)</f>
        <v>496</v>
      </c>
      <c r="H48" s="42">
        <f>SUM(H46-H47)</f>
        <v>1831</v>
      </c>
      <c r="I48" s="44"/>
      <c r="J48" s="45"/>
      <c r="K48" s="39" t="str">
        <f>A48</f>
        <v>2006 change 2005</v>
      </c>
      <c r="L48" s="42">
        <f>SUM(L46-L47)</f>
        <v>32</v>
      </c>
      <c r="M48" s="42">
        <f>SUM(M46-M47)</f>
        <v>7</v>
      </c>
      <c r="N48" s="24"/>
    </row>
    <row r="49" spans="1:14" ht="12.75">
      <c r="A49" s="39" t="s">
        <v>64</v>
      </c>
      <c r="B49" s="43">
        <f>SUM((B46-B47)/B47)</f>
        <v>0.04143646408839779</v>
      </c>
      <c r="C49" s="43">
        <f>SUM((C46-C47)/C47)</f>
        <v>0.09011041385336405</v>
      </c>
      <c r="D49" s="44"/>
      <c r="E49" s="45"/>
      <c r="F49" s="39" t="str">
        <f>A49</f>
        <v>% change 2006 - 2005</v>
      </c>
      <c r="G49" s="43">
        <f>SUM((G46-G47)/G47)</f>
        <v>0.11088754750726582</v>
      </c>
      <c r="H49" s="43">
        <f>SUM((H46-H47)/H47)</f>
        <v>0.1596477460981777</v>
      </c>
      <c r="I49" s="44"/>
      <c r="J49"/>
      <c r="K49" s="39" t="str">
        <f>A49</f>
        <v>% change 2006 - 2005</v>
      </c>
      <c r="L49" s="43">
        <f>SUM((L46-L47)/L47)</f>
        <v>5.333333333333333</v>
      </c>
      <c r="M49" s="43">
        <f>SUM((M46-M47)/M47)</f>
        <v>0.11475409836065574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workbookViewId="0" topLeftCell="A1">
      <selection activeCell="F25" sqref="F25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158</v>
      </c>
      <c r="C5" s="12" t="s">
        <v>159</v>
      </c>
      <c r="D5" s="13" t="s">
        <v>4</v>
      </c>
      <c r="E5" s="7"/>
      <c r="F5" s="11" t="s">
        <v>3</v>
      </c>
      <c r="G5" s="12" t="str">
        <f>B5</f>
        <v>01/11 - 31/11</v>
      </c>
      <c r="H5" s="12" t="str">
        <f>C5</f>
        <v>01/01 - 31/11</v>
      </c>
      <c r="I5" s="13" t="s">
        <v>4</v>
      </c>
      <c r="J5" s="7"/>
      <c r="K5" s="11" t="s">
        <v>3</v>
      </c>
      <c r="L5" s="12" t="str">
        <f>B5</f>
        <v>01/11 - 31/11</v>
      </c>
      <c r="M5" s="12" t="str">
        <f>C5</f>
        <v>01/01 - 31/11</v>
      </c>
      <c r="N5" s="13" t="s">
        <v>4</v>
      </c>
    </row>
    <row r="6" spans="1:14" ht="12.75">
      <c r="A6" s="15" t="s">
        <v>5</v>
      </c>
      <c r="B6">
        <v>1</v>
      </c>
      <c r="C6">
        <v>149</v>
      </c>
      <c r="D6" s="17">
        <f>SUM(C6/C47)</f>
        <v>0.0026071284841910026</v>
      </c>
      <c r="E6" s="18"/>
      <c r="F6" s="15" t="s">
        <v>56</v>
      </c>
      <c r="G6" s="64">
        <v>0</v>
      </c>
      <c r="H6" s="64">
        <v>4</v>
      </c>
      <c r="I6" s="17">
        <f>SUM(H6/H47)</f>
        <v>0.00043946385409800046</v>
      </c>
      <c r="J6" s="18"/>
      <c r="K6" s="15" t="s">
        <v>118</v>
      </c>
      <c r="L6" s="65">
        <v>0</v>
      </c>
      <c r="M6" s="65">
        <v>5</v>
      </c>
      <c r="N6" s="17">
        <f>M6/M22</f>
        <v>0.004690431519699813</v>
      </c>
    </row>
    <row r="7" spans="1:14" ht="12.75">
      <c r="A7" s="15" t="s">
        <v>8</v>
      </c>
      <c r="B7">
        <v>11</v>
      </c>
      <c r="C7">
        <v>2378</v>
      </c>
      <c r="D7" s="17">
        <f>SUM(C7/C47)</f>
        <v>0.041609070707424194</v>
      </c>
      <c r="E7" s="18"/>
      <c r="F7" s="15" t="s">
        <v>6</v>
      </c>
      <c r="G7" s="64">
        <v>0</v>
      </c>
      <c r="H7" s="64">
        <v>16</v>
      </c>
      <c r="I7" s="17">
        <f>SUM(H7/H47)</f>
        <v>0.0017578554163920018</v>
      </c>
      <c r="J7" s="18"/>
      <c r="K7" s="15" t="s">
        <v>10</v>
      </c>
      <c r="L7">
        <v>4</v>
      </c>
      <c r="M7">
        <v>144</v>
      </c>
      <c r="N7" s="17">
        <f>SUM(M7/M22)</f>
        <v>0.1350844277673546</v>
      </c>
    </row>
    <row r="8" spans="1:14" ht="12.75">
      <c r="A8" s="15" t="s">
        <v>11</v>
      </c>
      <c r="B8">
        <v>40</v>
      </c>
      <c r="C8">
        <v>1350</v>
      </c>
      <c r="D8" s="17">
        <f>SUM(C8/C47)</f>
        <v>0.023621633917166804</v>
      </c>
      <c r="E8" s="18"/>
      <c r="F8" s="15" t="s">
        <v>9</v>
      </c>
      <c r="G8" s="64">
        <v>6</v>
      </c>
      <c r="H8" s="64">
        <v>339</v>
      </c>
      <c r="I8" s="17">
        <f>SUM(H8/H47)</f>
        <v>0.03724456163480554</v>
      </c>
      <c r="J8" s="18"/>
      <c r="K8" s="15" t="s">
        <v>13</v>
      </c>
      <c r="L8">
        <v>0</v>
      </c>
      <c r="M8">
        <v>60</v>
      </c>
      <c r="N8" s="17">
        <f>SUM(M8/M22)</f>
        <v>0.05628517823639775</v>
      </c>
    </row>
    <row r="9" spans="1:14" ht="12.75">
      <c r="A9" s="21" t="s">
        <v>58</v>
      </c>
      <c r="B9">
        <v>0</v>
      </c>
      <c r="C9">
        <v>0</v>
      </c>
      <c r="D9" s="17">
        <f>SUM(C9/C47)</f>
        <v>0</v>
      </c>
      <c r="E9" s="18"/>
      <c r="F9" s="15" t="s">
        <v>14</v>
      </c>
      <c r="G9" s="64">
        <v>13</v>
      </c>
      <c r="H9" s="64">
        <v>508</v>
      </c>
      <c r="I9" s="17">
        <f>SUM(H9/H47)</f>
        <v>0.05581190947044606</v>
      </c>
      <c r="J9" s="18"/>
      <c r="K9" s="15" t="s">
        <v>15</v>
      </c>
      <c r="L9">
        <v>3</v>
      </c>
      <c r="M9">
        <v>13</v>
      </c>
      <c r="N9" s="17">
        <f>SUM(M9/M22)</f>
        <v>0.012195121951219513</v>
      </c>
    </row>
    <row r="10" spans="1:14" ht="12.75">
      <c r="A10" s="15" t="s">
        <v>56</v>
      </c>
      <c r="B10">
        <v>1</v>
      </c>
      <c r="C10">
        <v>277</v>
      </c>
      <c r="D10" s="17">
        <f>SUM(C10/C47)</f>
        <v>0.004846809329670522</v>
      </c>
      <c r="E10" s="18"/>
      <c r="F10" s="15" t="s">
        <v>16</v>
      </c>
      <c r="G10" s="64">
        <v>124</v>
      </c>
      <c r="H10" s="64">
        <v>2080</v>
      </c>
      <c r="I10" s="17">
        <f>SUM(H10/H47)</f>
        <v>0.22852120413096022</v>
      </c>
      <c r="J10" s="18"/>
      <c r="K10" s="15" t="s">
        <v>17</v>
      </c>
      <c r="L10">
        <v>2</v>
      </c>
      <c r="M10">
        <v>52</v>
      </c>
      <c r="N10" s="17">
        <f>SUM(M10/M22)</f>
        <v>0.04878048780487805</v>
      </c>
    </row>
    <row r="11" spans="1:14" ht="12.75">
      <c r="A11" s="15" t="s">
        <v>47</v>
      </c>
      <c r="B11">
        <v>1</v>
      </c>
      <c r="C11">
        <v>33</v>
      </c>
      <c r="D11" s="17">
        <f>SUM(C11/C47)</f>
        <v>0.0005774177179751885</v>
      </c>
      <c r="E11" s="18"/>
      <c r="F11" s="15" t="s">
        <v>59</v>
      </c>
      <c r="G11" s="64">
        <v>42</v>
      </c>
      <c r="H11" s="64">
        <v>575</v>
      </c>
      <c r="I11" s="17">
        <f>SUM(H11/H47)</f>
        <v>0.06317292902658757</v>
      </c>
      <c r="J11" s="18"/>
      <c r="K11" s="15" t="s">
        <v>19</v>
      </c>
      <c r="L11">
        <v>2</v>
      </c>
      <c r="M11">
        <v>86</v>
      </c>
      <c r="N11" s="17">
        <f>SUM(M11/M22)</f>
        <v>0.08067542213883677</v>
      </c>
    </row>
    <row r="12" spans="1:14" ht="12.75">
      <c r="A12" s="15" t="s">
        <v>9</v>
      </c>
      <c r="B12">
        <v>9</v>
      </c>
      <c r="C12">
        <v>818</v>
      </c>
      <c r="D12" s="17">
        <f>SUM(C12/C47)</f>
        <v>0.014312960403142552</v>
      </c>
      <c r="E12" s="18"/>
      <c r="F12" s="15" t="s">
        <v>18</v>
      </c>
      <c r="G12" s="64">
        <v>2</v>
      </c>
      <c r="H12" s="64">
        <v>190</v>
      </c>
      <c r="I12" s="17">
        <f>SUM(H12/H47)</f>
        <v>0.020874533069655022</v>
      </c>
      <c r="J12" s="18"/>
      <c r="K12" s="15" t="s">
        <v>20</v>
      </c>
      <c r="L12">
        <v>9</v>
      </c>
      <c r="M12">
        <v>190</v>
      </c>
      <c r="N12" s="17">
        <f>SUM(M12/M22)</f>
        <v>0.17823639774859287</v>
      </c>
    </row>
    <row r="13" spans="1:14" ht="13.5" customHeight="1">
      <c r="A13" s="15" t="s">
        <v>12</v>
      </c>
      <c r="B13">
        <v>0</v>
      </c>
      <c r="C13">
        <v>62</v>
      </c>
      <c r="D13" s="17">
        <f>SUM(C13/C47)</f>
        <v>0.001084845409529142</v>
      </c>
      <c r="E13" s="18"/>
      <c r="F13" s="15" t="s">
        <v>15</v>
      </c>
      <c r="G13" s="64">
        <v>2</v>
      </c>
      <c r="H13" s="64">
        <v>93</v>
      </c>
      <c r="I13" s="17">
        <f>SUM(H13/H47)</f>
        <v>0.01021753460777851</v>
      </c>
      <c r="J13" s="18"/>
      <c r="K13" s="15" t="s">
        <v>21</v>
      </c>
      <c r="L13">
        <v>12</v>
      </c>
      <c r="M13">
        <v>56</v>
      </c>
      <c r="N13" s="17">
        <f>SUM(M13/M22)</f>
        <v>0.0525328330206379</v>
      </c>
    </row>
    <row r="14" spans="1:14" ht="12.75">
      <c r="A14" s="15" t="s">
        <v>103</v>
      </c>
      <c r="B14">
        <v>1</v>
      </c>
      <c r="C14">
        <v>49</v>
      </c>
      <c r="D14" s="17">
        <f>SUM(C14/C47)</f>
        <v>0.0008573778236601285</v>
      </c>
      <c r="E14" s="18"/>
      <c r="F14" s="15" t="s">
        <v>17</v>
      </c>
      <c r="G14" s="64">
        <v>0</v>
      </c>
      <c r="H14" s="64">
        <v>0</v>
      </c>
      <c r="I14" s="17">
        <f>SUM(H14/H47)</f>
        <v>0</v>
      </c>
      <c r="J14" s="18"/>
      <c r="K14" s="15" t="s">
        <v>24</v>
      </c>
      <c r="L14">
        <v>0</v>
      </c>
      <c r="M14">
        <v>45</v>
      </c>
      <c r="N14" s="17">
        <f>SUM(M14/M22)</f>
        <v>0.04221388367729831</v>
      </c>
    </row>
    <row r="15" spans="1:14" ht="12.75">
      <c r="A15" s="15" t="s">
        <v>14</v>
      </c>
      <c r="B15">
        <v>10</v>
      </c>
      <c r="C15">
        <v>819</v>
      </c>
      <c r="D15" s="17">
        <f>SUM(C15/C47)</f>
        <v>0.014330457909747862</v>
      </c>
      <c r="E15" s="18"/>
      <c r="F15" s="21" t="s">
        <v>23</v>
      </c>
      <c r="G15" s="64">
        <v>2</v>
      </c>
      <c r="H15" s="64">
        <v>117</v>
      </c>
      <c r="I15" s="17">
        <f>SUM(H15/H47)</f>
        <v>0.012854317732366513</v>
      </c>
      <c r="J15" s="18"/>
      <c r="K15" s="15" t="s">
        <v>25</v>
      </c>
      <c r="L15">
        <v>0</v>
      </c>
      <c r="M15">
        <v>115</v>
      </c>
      <c r="N15" s="17">
        <f>SUM(M15/M22)</f>
        <v>0.10787992495309569</v>
      </c>
    </row>
    <row r="16" spans="1:14" ht="12.75">
      <c r="A16" s="15" t="s">
        <v>16</v>
      </c>
      <c r="B16">
        <v>112</v>
      </c>
      <c r="C16">
        <v>8086</v>
      </c>
      <c r="D16" s="17">
        <f>SUM(C16/C47)</f>
        <v>0.1414848384105265</v>
      </c>
      <c r="E16" s="18"/>
      <c r="F16" s="21" t="s">
        <v>30</v>
      </c>
      <c r="G16" s="64">
        <v>2</v>
      </c>
      <c r="H16" s="64">
        <v>144</v>
      </c>
      <c r="I16" s="17">
        <f>SUM(H16/H47)</f>
        <v>0.015820698747528016</v>
      </c>
      <c r="J16" s="18"/>
      <c r="K16" s="15" t="s">
        <v>27</v>
      </c>
      <c r="L16">
        <v>4</v>
      </c>
      <c r="M16">
        <v>158</v>
      </c>
      <c r="N16" s="17">
        <f>SUM(M16/M22)</f>
        <v>0.14821763602251406</v>
      </c>
    </row>
    <row r="17" spans="1:14" ht="12.75">
      <c r="A17" s="15" t="s">
        <v>59</v>
      </c>
      <c r="B17">
        <v>32</v>
      </c>
      <c r="C17">
        <v>4034</v>
      </c>
      <c r="D17" s="17">
        <f>SUM(C17/C47)</f>
        <v>0.07058494164581547</v>
      </c>
      <c r="E17" s="18"/>
      <c r="F17" s="21" t="s">
        <v>110</v>
      </c>
      <c r="G17" s="64">
        <v>0</v>
      </c>
      <c r="H17" s="64">
        <v>2</v>
      </c>
      <c r="I17" s="17">
        <f>SUM(H17/H47)</f>
        <v>0.00021973192704900023</v>
      </c>
      <c r="J17" s="18"/>
      <c r="K17" s="15" t="s">
        <v>29</v>
      </c>
      <c r="L17">
        <v>0</v>
      </c>
      <c r="M17">
        <v>0</v>
      </c>
      <c r="N17" s="17">
        <f>SUM(M17/M22)</f>
        <v>0</v>
      </c>
    </row>
    <row r="18" spans="1:14" ht="12.75">
      <c r="A18" s="15" t="s">
        <v>22</v>
      </c>
      <c r="B18">
        <v>9</v>
      </c>
      <c r="C18">
        <v>1120</v>
      </c>
      <c r="D18" s="17">
        <f>SUM(C18/C47)</f>
        <v>0.019597207397945793</v>
      </c>
      <c r="E18" s="18"/>
      <c r="F18" s="15" t="s">
        <v>26</v>
      </c>
      <c r="G18" s="64">
        <v>0</v>
      </c>
      <c r="H18" s="64">
        <v>14</v>
      </c>
      <c r="I18" s="17">
        <f>SUM(H18/H47)</f>
        <v>0.0015381234893430016</v>
      </c>
      <c r="J18" s="18"/>
      <c r="K18" s="15" t="s">
        <v>46</v>
      </c>
      <c r="L18">
        <v>4</v>
      </c>
      <c r="M18">
        <v>142</v>
      </c>
      <c r="N18" s="17">
        <f>SUM(M18/M22)</f>
        <v>0.13320825515947468</v>
      </c>
    </row>
    <row r="19" spans="1:14" ht="12.75">
      <c r="A19" s="15" t="s">
        <v>18</v>
      </c>
      <c r="B19">
        <v>11</v>
      </c>
      <c r="C19">
        <v>1661</v>
      </c>
      <c r="D19" s="17">
        <f>SUM(C19/C47)</f>
        <v>0.029063358471417822</v>
      </c>
      <c r="E19" s="18"/>
      <c r="F19" s="15" t="s">
        <v>20</v>
      </c>
      <c r="G19" s="64">
        <v>13</v>
      </c>
      <c r="H19" s="64">
        <v>605</v>
      </c>
      <c r="I19" s="17">
        <f>SUM(H19/H47)</f>
        <v>0.06646890793232256</v>
      </c>
      <c r="J19" s="18"/>
      <c r="K19" s="15"/>
      <c r="L19" s="56"/>
      <c r="M19" s="56"/>
      <c r="N19" s="17"/>
    </row>
    <row r="20" spans="1:14" ht="12.75">
      <c r="A20" s="15" t="s">
        <v>28</v>
      </c>
      <c r="B20">
        <v>3</v>
      </c>
      <c r="C20">
        <v>195</v>
      </c>
      <c r="D20" s="17">
        <f>SUM(C20/C47)</f>
        <v>0.003412013788035205</v>
      </c>
      <c r="E20" s="18"/>
      <c r="F20" s="15" t="s">
        <v>21</v>
      </c>
      <c r="G20" s="64">
        <v>3</v>
      </c>
      <c r="H20" s="64">
        <v>180</v>
      </c>
      <c r="I20" s="17">
        <f>SUM(H20/H47)</f>
        <v>0.01977587343441002</v>
      </c>
      <c r="J20" s="18"/>
      <c r="K20" s="15"/>
      <c r="L20" s="56"/>
      <c r="M20" s="56"/>
      <c r="N20" s="17"/>
    </row>
    <row r="21" spans="1:14" ht="12.75">
      <c r="A21" s="15" t="s">
        <v>117</v>
      </c>
      <c r="B21">
        <v>0</v>
      </c>
      <c r="C21">
        <v>13</v>
      </c>
      <c r="D21" s="17">
        <f>SUM(C21/C47)</f>
        <v>0.00022746758586901367</v>
      </c>
      <c r="E21" s="18"/>
      <c r="F21" s="15" t="s">
        <v>32</v>
      </c>
      <c r="G21" s="64">
        <v>6</v>
      </c>
      <c r="H21" s="64">
        <v>285</v>
      </c>
      <c r="I21" s="17">
        <f>SUM(H21/H47)</f>
        <v>0.031311799604482535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6</v>
      </c>
      <c r="C22">
        <v>1518</v>
      </c>
      <c r="D22" s="17">
        <f>SUM(C22/C47)</f>
        <v>0.026561215026858674</v>
      </c>
      <c r="E22" s="18"/>
      <c r="F22" s="15" t="s">
        <v>34</v>
      </c>
      <c r="G22" s="64">
        <v>11</v>
      </c>
      <c r="H22" s="64">
        <v>401</v>
      </c>
      <c r="I22" s="17">
        <f>SUM(H22/H47)</f>
        <v>0.04405625137332454</v>
      </c>
      <c r="J22" s="18"/>
      <c r="K22" s="39" t="str">
        <f>F47</f>
        <v>Total NOVEMBER 2009</v>
      </c>
      <c r="L22" s="7">
        <f>SUM(L6:L21)</f>
        <v>40</v>
      </c>
      <c r="M22" s="40">
        <f>SUM(M6:M21)</f>
        <v>1066</v>
      </c>
      <c r="N22" s="24"/>
      <c r="P22" s="37"/>
      <c r="Q22" s="37"/>
    </row>
    <row r="23" spans="1:17" ht="12.75">
      <c r="A23" s="15" t="s">
        <v>30</v>
      </c>
      <c r="B23">
        <v>0</v>
      </c>
      <c r="C23">
        <v>89</v>
      </c>
      <c r="D23" s="17">
        <f>SUM(C23/C47)</f>
        <v>0.0015572780878724782</v>
      </c>
      <c r="E23" s="18"/>
      <c r="F23" s="21" t="s">
        <v>54</v>
      </c>
      <c r="G23" s="64">
        <v>0</v>
      </c>
      <c r="H23" s="64">
        <v>0</v>
      </c>
      <c r="I23" s="17">
        <f>SUM(H23/H47)</f>
        <v>0</v>
      </c>
      <c r="J23" s="18"/>
      <c r="K23" s="39" t="str">
        <f>F48</f>
        <v>Total NOVEMBER 2008</v>
      </c>
      <c r="L23" s="7">
        <v>68</v>
      </c>
      <c r="M23" s="40">
        <v>3495</v>
      </c>
      <c r="N23" s="24"/>
      <c r="P23" s="42"/>
      <c r="Q23" s="42"/>
    </row>
    <row r="24" spans="1:17" ht="12.75">
      <c r="A24" s="15" t="s">
        <v>31</v>
      </c>
      <c r="B24">
        <v>3</v>
      </c>
      <c r="C24">
        <v>215</v>
      </c>
      <c r="D24" s="17">
        <f>SUM(C24/C47)</f>
        <v>0.00376196392014138</v>
      </c>
      <c r="E24" s="18"/>
      <c r="F24" s="15" t="s">
        <v>24</v>
      </c>
      <c r="G24" s="64">
        <v>5</v>
      </c>
      <c r="H24" s="64">
        <v>953</v>
      </c>
      <c r="I24" s="17">
        <f>SUM(H24/H47)</f>
        <v>0.10470226323884861</v>
      </c>
      <c r="J24" s="18"/>
      <c r="K24" s="39" t="str">
        <f>F49</f>
        <v>2009 change 2008</v>
      </c>
      <c r="L24" s="42">
        <f>SUM(L22-L23)</f>
        <v>-28</v>
      </c>
      <c r="M24" s="42">
        <f>SUM(M22-M23)</f>
        <v>-2429</v>
      </c>
      <c r="N24" s="24"/>
      <c r="P24" s="43"/>
      <c r="Q24" s="43"/>
    </row>
    <row r="25" spans="1:14" ht="12.75">
      <c r="A25" s="15" t="s">
        <v>26</v>
      </c>
      <c r="B25">
        <v>7</v>
      </c>
      <c r="C25">
        <v>1681</v>
      </c>
      <c r="D25" s="17">
        <f>SUM(C25/C47)</f>
        <v>0.029413308603523997</v>
      </c>
      <c r="E25" s="18"/>
      <c r="F25" s="15" t="s">
        <v>36</v>
      </c>
      <c r="G25" s="64">
        <v>0</v>
      </c>
      <c r="H25" s="64">
        <v>16</v>
      </c>
      <c r="I25" s="17">
        <f>SUM(H25/H47)</f>
        <v>0.0017578554163920018</v>
      </c>
      <c r="J25" s="18"/>
      <c r="K25" s="39" t="str">
        <f>F50</f>
        <v>% change 2009 - 2008</v>
      </c>
      <c r="L25" s="43">
        <f>SUM((L22-L23)/L23)</f>
        <v>-0.4117647058823529</v>
      </c>
      <c r="M25" s="43">
        <f>SUM((M22-M23)/M23)</f>
        <v>-0.6949928469241774</v>
      </c>
      <c r="N25" s="24"/>
    </row>
    <row r="26" spans="1:14" ht="12.75">
      <c r="A26" s="15" t="s">
        <v>33</v>
      </c>
      <c r="B26">
        <v>13</v>
      </c>
      <c r="C26">
        <v>1367</v>
      </c>
      <c r="D26" s="17">
        <f>SUM(C26/C47)</f>
        <v>0.02391909152945705</v>
      </c>
      <c r="E26" s="18"/>
      <c r="F26" s="15" t="s">
        <v>37</v>
      </c>
      <c r="G26" s="64">
        <v>0</v>
      </c>
      <c r="H26" s="64">
        <v>2</v>
      </c>
      <c r="I26" s="17">
        <f>SUM(H26/H47)</f>
        <v>0.00021973192704900023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0</v>
      </c>
      <c r="C27">
        <v>4</v>
      </c>
      <c r="D27" s="17">
        <f>SUM(C27/C47)</f>
        <v>6.999002642123498E-05</v>
      </c>
      <c r="E27" s="18"/>
      <c r="F27" s="15" t="s">
        <v>38</v>
      </c>
      <c r="G27" s="64">
        <v>19</v>
      </c>
      <c r="H27" s="64">
        <v>633</v>
      </c>
      <c r="I27" s="17">
        <f>SUM(H27/H47)</f>
        <v>0.06954515491100857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0</v>
      </c>
      <c r="C28">
        <v>263</v>
      </c>
      <c r="D28" s="17">
        <f>SUM(C28/C47)</f>
        <v>0.004601844237196199</v>
      </c>
      <c r="E28" s="18"/>
      <c r="F28" s="15" t="s">
        <v>39</v>
      </c>
      <c r="G28" s="64">
        <v>17</v>
      </c>
      <c r="H28" s="64">
        <v>1162</v>
      </c>
      <c r="I28" s="17">
        <f>SUM(H28/H47)</f>
        <v>0.12766424961546913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15</v>
      </c>
      <c r="C29">
        <v>587</v>
      </c>
      <c r="D29" s="17">
        <f>SUM(C29/C47)</f>
        <v>0.010271036377316233</v>
      </c>
      <c r="E29" s="18"/>
      <c r="F29" s="15" t="s">
        <v>29</v>
      </c>
      <c r="G29" s="64">
        <v>40</v>
      </c>
      <c r="H29" s="64">
        <v>783</v>
      </c>
      <c r="I29" s="17">
        <f>SUM(H29/H47)</f>
        <v>0.08602504943968359</v>
      </c>
      <c r="J29" s="18"/>
      <c r="L29" s="14"/>
    </row>
    <row r="30" spans="1:14" ht="12.75">
      <c r="A30" s="15" t="s">
        <v>32</v>
      </c>
      <c r="B30">
        <v>11</v>
      </c>
      <c r="C30">
        <v>4681</v>
      </c>
      <c r="D30" s="17">
        <f>SUM(C30/C47)</f>
        <v>0.08190582841945022</v>
      </c>
      <c r="E30" s="18"/>
      <c r="F30" s="15"/>
      <c r="I30" s="17"/>
      <c r="K30" s="9"/>
      <c r="L30" s="69" t="s">
        <v>51</v>
      </c>
      <c r="M30" s="69"/>
      <c r="N30" s="70"/>
    </row>
    <row r="31" spans="1:14" ht="12.75">
      <c r="A31" s="15" t="s">
        <v>109</v>
      </c>
      <c r="B31">
        <v>0</v>
      </c>
      <c r="C31">
        <v>20</v>
      </c>
      <c r="D31" s="17">
        <f>SUM(C31/C47)</f>
        <v>0.00034995013210617487</v>
      </c>
      <c r="E31" s="18"/>
      <c r="F31" s="26"/>
      <c r="G31" s="27"/>
      <c r="H31" s="27"/>
      <c r="I31" s="61"/>
      <c r="K31" s="11" t="s">
        <v>3</v>
      </c>
      <c r="L31" s="12" t="str">
        <f>B5</f>
        <v>01/11 - 31/11</v>
      </c>
      <c r="M31" s="12" t="str">
        <f>C5</f>
        <v>01/01 - 31/11</v>
      </c>
      <c r="N31" s="13" t="s">
        <v>4</v>
      </c>
    </row>
    <row r="32" spans="1:14" ht="12.75">
      <c r="A32" s="15" t="s">
        <v>34</v>
      </c>
      <c r="B32">
        <v>6</v>
      </c>
      <c r="C32">
        <v>1765</v>
      </c>
      <c r="D32" s="17">
        <f>SUM(C32/C47)</f>
        <v>0.030883099158369932</v>
      </c>
      <c r="E32" s="18"/>
      <c r="F32" s="26"/>
      <c r="G32" s="27"/>
      <c r="H32" s="27"/>
      <c r="I32" s="28"/>
      <c r="K32" s="15" t="s">
        <v>66</v>
      </c>
      <c r="L32">
        <v>0</v>
      </c>
      <c r="M32">
        <v>0</v>
      </c>
      <c r="N32" s="17">
        <f>SUM(M32/M48)</f>
        <v>0</v>
      </c>
    </row>
    <row r="33" spans="1:14" ht="12.75">
      <c r="A33" s="26" t="s">
        <v>40</v>
      </c>
      <c r="B33">
        <v>0</v>
      </c>
      <c r="C33">
        <v>11</v>
      </c>
      <c r="D33" s="17">
        <f>SUM(C33/C47)</f>
        <v>0.0001924725726583962</v>
      </c>
      <c r="E33" s="18"/>
      <c r="F33" s="26"/>
      <c r="G33" s="16"/>
      <c r="H33" s="16"/>
      <c r="I33" s="17"/>
      <c r="K33" s="15" t="s">
        <v>111</v>
      </c>
      <c r="L33">
        <v>0</v>
      </c>
      <c r="M33">
        <v>0</v>
      </c>
      <c r="N33" s="17">
        <f>SUM(M33/M48)</f>
        <v>0</v>
      </c>
    </row>
    <row r="34" spans="1:14" ht="12.75">
      <c r="A34" s="15" t="s">
        <v>24</v>
      </c>
      <c r="B34">
        <v>38</v>
      </c>
      <c r="C34">
        <v>2381</v>
      </c>
      <c r="D34" s="17">
        <f>SUM(C34/C47)</f>
        <v>0.04166156322724012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0</v>
      </c>
      <c r="N34" s="17">
        <f>SUM(M34/M48)</f>
        <v>0</v>
      </c>
    </row>
    <row r="35" spans="1:14" ht="12.75">
      <c r="A35" s="15" t="s">
        <v>41</v>
      </c>
      <c r="B35">
        <v>2</v>
      </c>
      <c r="C35">
        <v>99</v>
      </c>
      <c r="D35" s="17">
        <f>SUM(C35/C47)</f>
        <v>0.0017322531539255657</v>
      </c>
      <c r="E35" s="18"/>
      <c r="F35" s="26"/>
      <c r="G35" s="27"/>
      <c r="H35" s="27"/>
      <c r="I35" s="28"/>
      <c r="J35" s="18"/>
      <c r="K35" s="15" t="s">
        <v>33</v>
      </c>
      <c r="L35">
        <v>0</v>
      </c>
      <c r="M35">
        <v>49</v>
      </c>
      <c r="N35" s="17">
        <f>SUM(M35/M48)</f>
        <v>0.28823529411764703</v>
      </c>
    </row>
    <row r="36" spans="1:14" ht="12.75">
      <c r="A36" s="15" t="s">
        <v>36</v>
      </c>
      <c r="B36">
        <v>4</v>
      </c>
      <c r="C36">
        <v>688</v>
      </c>
      <c r="D36" s="17">
        <f>SUM(C36/C47)</f>
        <v>0.012038284544452415</v>
      </c>
      <c r="E36" s="18"/>
      <c r="F36" s="26"/>
      <c r="G36" s="27"/>
      <c r="H36" s="27"/>
      <c r="I36" s="28"/>
      <c r="K36" s="15" t="s">
        <v>25</v>
      </c>
      <c r="L36">
        <v>0</v>
      </c>
      <c r="M36">
        <v>29</v>
      </c>
      <c r="N36" s="17">
        <f>SUM(M36/M48)</f>
        <v>0.17058823529411765</v>
      </c>
    </row>
    <row r="37" spans="1:14" ht="12.75">
      <c r="A37" s="15" t="s">
        <v>42</v>
      </c>
      <c r="B37">
        <v>27</v>
      </c>
      <c r="C37">
        <v>2387</v>
      </c>
      <c r="D37" s="17">
        <f>SUM(C37/C47)</f>
        <v>0.04176654826687197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3</v>
      </c>
      <c r="N37" s="17">
        <f>SUM(M37/M48)</f>
        <v>0.01764705882352941</v>
      </c>
    </row>
    <row r="38" spans="1:14" ht="12.75">
      <c r="A38" s="15" t="s">
        <v>48</v>
      </c>
      <c r="B38">
        <v>0</v>
      </c>
      <c r="C38">
        <v>0</v>
      </c>
      <c r="D38" s="17">
        <f>SUM(C38/C47)</f>
        <v>0</v>
      </c>
      <c r="E38" s="18"/>
      <c r="F38" s="15"/>
      <c r="G38" s="16"/>
      <c r="H38" s="16"/>
      <c r="I38" s="30"/>
      <c r="K38" s="15" t="s">
        <v>57</v>
      </c>
      <c r="L38">
        <v>0</v>
      </c>
      <c r="M38">
        <v>0</v>
      </c>
      <c r="N38" s="17">
        <f>SUM(M38/M48)</f>
        <v>0</v>
      </c>
    </row>
    <row r="39" spans="1:14" ht="12.75">
      <c r="A39" s="15" t="s">
        <v>43</v>
      </c>
      <c r="B39">
        <v>10</v>
      </c>
      <c r="C39">
        <v>252</v>
      </c>
      <c r="D39" s="17">
        <f>SUM(C39/C47)</f>
        <v>0.004409371664537804</v>
      </c>
      <c r="E39" s="18"/>
      <c r="F39" s="15"/>
      <c r="G39" s="32"/>
      <c r="H39" s="32"/>
      <c r="I39" s="33"/>
      <c r="J39" s="31"/>
      <c r="K39" s="15" t="s">
        <v>27</v>
      </c>
      <c r="L39">
        <v>0</v>
      </c>
      <c r="M39">
        <v>9</v>
      </c>
      <c r="N39" s="17">
        <f>SUM(M39/M48)</f>
        <v>0.052941176470588235</v>
      </c>
    </row>
    <row r="40" spans="1:14" ht="12.75">
      <c r="A40" s="15" t="s">
        <v>37</v>
      </c>
      <c r="B40">
        <v>1</v>
      </c>
      <c r="C40">
        <v>572</v>
      </c>
      <c r="D40" s="17">
        <f>SUM(C40/C47)</f>
        <v>0.010008573778236602</v>
      </c>
      <c r="E40" s="18"/>
      <c r="F40" s="26"/>
      <c r="G40" s="35"/>
      <c r="H40" s="35"/>
      <c r="I40" s="36"/>
      <c r="J40" s="34"/>
      <c r="K40" s="15" t="s">
        <v>52</v>
      </c>
      <c r="L40">
        <v>0</v>
      </c>
      <c r="M40">
        <v>0</v>
      </c>
      <c r="N40" s="17">
        <f>SUM(M40/M48)</f>
        <v>0</v>
      </c>
    </row>
    <row r="41" spans="1:14" ht="12.75">
      <c r="A41" s="15" t="s">
        <v>53</v>
      </c>
      <c r="B41">
        <v>0</v>
      </c>
      <c r="C41">
        <v>0</v>
      </c>
      <c r="D41" s="17">
        <f>SUM(C41/C47)</f>
        <v>0</v>
      </c>
      <c r="E41" s="18"/>
      <c r="F41" s="26"/>
      <c r="G41" s="35"/>
      <c r="H41" s="35"/>
      <c r="I41" s="36"/>
      <c r="J41" s="37"/>
      <c r="K41" s="15" t="s">
        <v>46</v>
      </c>
      <c r="L41">
        <v>0</v>
      </c>
      <c r="M41">
        <v>80</v>
      </c>
      <c r="N41" s="17">
        <f>SUM(M41/M48)</f>
        <v>0.47058823529411764</v>
      </c>
    </row>
    <row r="42" spans="1:14" ht="12.75">
      <c r="A42" s="15" t="s">
        <v>38</v>
      </c>
      <c r="B42">
        <v>30</v>
      </c>
      <c r="C42">
        <v>7565</v>
      </c>
      <c r="D42" s="17">
        <f>SUM(C42/C47)</f>
        <v>0.13236863746916064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39</v>
      </c>
      <c r="B43">
        <v>42</v>
      </c>
      <c r="C43">
        <v>6159</v>
      </c>
      <c r="D43" s="17">
        <f>SUM(C43/C47)</f>
        <v>0.10776714318209656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27</v>
      </c>
      <c r="B44">
        <v>9</v>
      </c>
      <c r="C44">
        <v>760</v>
      </c>
      <c r="D44" s="17">
        <f>SUM(C44/C47)</f>
        <v>0.013298105020034645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29</v>
      </c>
      <c r="B45">
        <v>55</v>
      </c>
      <c r="C45">
        <v>3043</v>
      </c>
      <c r="D45" s="17">
        <f>SUM(C45/C47)</f>
        <v>0.05324491259995451</v>
      </c>
      <c r="E45" s="7"/>
      <c r="F45" s="26"/>
      <c r="G45" s="35"/>
      <c r="H45" s="35"/>
      <c r="I45" s="36"/>
      <c r="J45" s="31"/>
      <c r="K45" s="23"/>
      <c r="N45" s="24"/>
    </row>
    <row r="46" spans="1:14" ht="12.75">
      <c r="A46" s="63"/>
      <c r="C46" s="16"/>
      <c r="D46" s="17"/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39" t="s">
        <v>160</v>
      </c>
      <c r="B47" s="40">
        <f>SUM(B6:B45)</f>
        <v>520</v>
      </c>
      <c r="C47" s="40">
        <f>SUM(C6:C45)</f>
        <v>57151</v>
      </c>
      <c r="D47" s="41"/>
      <c r="E47" s="7"/>
      <c r="F47" s="39" t="str">
        <f>A47</f>
        <v>Total NOVEMBER 2009</v>
      </c>
      <c r="G47" s="42">
        <f>SUM(G6:G29)</f>
        <v>307</v>
      </c>
      <c r="H47" s="42">
        <f>SUM(H6:H29)</f>
        <v>9102</v>
      </c>
      <c r="I47" s="30"/>
      <c r="J47" s="45"/>
      <c r="K47" s="23"/>
      <c r="N47" s="24"/>
    </row>
    <row r="48" spans="1:14" ht="12.75">
      <c r="A48" s="39" t="s">
        <v>161</v>
      </c>
      <c r="B48" s="40">
        <v>644</v>
      </c>
      <c r="C48" s="40">
        <v>151426</v>
      </c>
      <c r="D48" s="41"/>
      <c r="E48" s="7"/>
      <c r="F48" s="39" t="str">
        <f>A48</f>
        <v>Total NOVEMBER 2008</v>
      </c>
      <c r="G48" s="40">
        <v>496</v>
      </c>
      <c r="H48" s="40">
        <v>29864</v>
      </c>
      <c r="I48" s="41"/>
      <c r="J48" s="45"/>
      <c r="K48" s="39" t="str">
        <f>A47</f>
        <v>Total NOVEMBER 2009</v>
      </c>
      <c r="L48" s="40">
        <f>SUM(L32:L41)</f>
        <v>0</v>
      </c>
      <c r="M48" s="40">
        <f>SUM(M32:M41)</f>
        <v>170</v>
      </c>
      <c r="N48" s="24"/>
    </row>
    <row r="49" spans="1:14" ht="12.75">
      <c r="A49" s="39" t="s">
        <v>115</v>
      </c>
      <c r="B49" s="42">
        <f>SUM(B47-B48)</f>
        <v>-124</v>
      </c>
      <c r="C49" s="42">
        <f>SUM(C47-C48)</f>
        <v>-94275</v>
      </c>
      <c r="D49" s="41"/>
      <c r="E49" s="45"/>
      <c r="F49" s="39" t="str">
        <f>A49</f>
        <v>2009 change 2008</v>
      </c>
      <c r="G49" s="42">
        <f>SUM(G47-G48)</f>
        <v>-189</v>
      </c>
      <c r="H49" s="42">
        <f>SUM(H47-H48)</f>
        <v>-20762</v>
      </c>
      <c r="I49" s="44"/>
      <c r="J49" s="45"/>
      <c r="K49" s="39" t="str">
        <f>A48</f>
        <v>Total NOVEMBER 2008</v>
      </c>
      <c r="L49" s="7">
        <v>45</v>
      </c>
      <c r="M49" s="7">
        <v>358</v>
      </c>
      <c r="N49" s="24"/>
    </row>
    <row r="50" spans="1:14" ht="12.75">
      <c r="A50" s="39" t="s">
        <v>116</v>
      </c>
      <c r="B50" s="43">
        <f>SUM(B49/B48)</f>
        <v>-0.19254658385093168</v>
      </c>
      <c r="C50" s="43">
        <f>SUM(C49/C48)</f>
        <v>-0.6225813268527202</v>
      </c>
      <c r="D50" s="44"/>
      <c r="E50" s="45"/>
      <c r="F50" s="39" t="str">
        <f>A50</f>
        <v>% change 2009 - 2008</v>
      </c>
      <c r="G50" s="43">
        <f>G49/G48</f>
        <v>-0.3810483870967742</v>
      </c>
      <c r="H50" s="43">
        <f>H49/H48</f>
        <v>-0.6952183230645593</v>
      </c>
      <c r="I50" s="44"/>
      <c r="J50"/>
      <c r="K50" s="39" t="str">
        <f>A49</f>
        <v>2009 change 2008</v>
      </c>
      <c r="L50" s="42">
        <f>SUM(L48-L49)</f>
        <v>-45</v>
      </c>
      <c r="M50" s="42">
        <f>SUM(M48-M49)</f>
        <v>-188</v>
      </c>
      <c r="N50" s="24"/>
    </row>
    <row r="51" spans="1:14" ht="12.75">
      <c r="A51" s="66"/>
      <c r="B51" s="66"/>
      <c r="C51" s="66"/>
      <c r="D51" s="44"/>
      <c r="E51" s="49"/>
      <c r="F51" s="50"/>
      <c r="G51" s="51"/>
      <c r="H51" s="51"/>
      <c r="I51" s="52"/>
      <c r="K51" s="39" t="str">
        <f>A50</f>
        <v>% change 2009 - 2008</v>
      </c>
      <c r="L51" s="43">
        <f>L50/L49</f>
        <v>-1</v>
      </c>
      <c r="M51" s="43">
        <f>SUM((M48-M49)/M49)</f>
        <v>-0.5251396648044693</v>
      </c>
      <c r="N51" s="24"/>
    </row>
    <row r="52" spans="1:14" ht="15.75">
      <c r="A52" s="67" t="s">
        <v>137</v>
      </c>
      <c r="B52" s="54"/>
      <c r="D52" s="44"/>
      <c r="E52" s="54"/>
      <c r="F52" s="54"/>
      <c r="K52" s="46"/>
      <c r="L52" s="57"/>
      <c r="M52" s="57"/>
      <c r="N52" s="53"/>
    </row>
    <row r="53" spans="1:14" ht="12.75">
      <c r="A53" s="39" t="s">
        <v>155</v>
      </c>
      <c r="B53" s="40">
        <v>2950</v>
      </c>
      <c r="C53" s="40">
        <v>48596</v>
      </c>
      <c r="D53" s="44"/>
      <c r="E53" s="54"/>
      <c r="K53" s="20"/>
      <c r="L53" s="20"/>
      <c r="M53" s="20"/>
      <c r="N53" s="58"/>
    </row>
    <row r="54" spans="1:5" ht="12.75">
      <c r="A54" s="39" t="s">
        <v>156</v>
      </c>
      <c r="B54" s="40">
        <v>3908</v>
      </c>
      <c r="C54" s="40">
        <v>60834</v>
      </c>
      <c r="D54" s="68"/>
      <c r="E54" s="55"/>
    </row>
    <row r="55" spans="1:4" ht="12.75">
      <c r="A55" s="39" t="s">
        <v>115</v>
      </c>
      <c r="B55" s="42">
        <f>SUM(B53-B54)</f>
        <v>-958</v>
      </c>
      <c r="C55" s="42">
        <f>SUM(C53-C54)</f>
        <v>-12238</v>
      </c>
      <c r="D55" s="68"/>
    </row>
    <row r="56" spans="1:4" ht="12.75">
      <c r="A56" s="39" t="s">
        <v>116</v>
      </c>
      <c r="B56" s="43">
        <f>SUM(B55/B54)</f>
        <v>-0.24513817809621288</v>
      </c>
      <c r="C56" s="43">
        <f>SUM(C55/C54)</f>
        <v>-0.2011703981326232</v>
      </c>
      <c r="D56" s="68"/>
    </row>
    <row r="57" ht="12.75">
      <c r="D57" s="68"/>
    </row>
    <row r="58" spans="1:5" ht="12.75">
      <c r="A58" s="51"/>
      <c r="B58" s="51"/>
      <c r="C58" s="51"/>
      <c r="D58" s="48"/>
      <c r="E58" s="5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9" customWidth="1"/>
    <col min="8" max="8" width="14.28125" style="29" customWidth="1"/>
    <col min="9" max="9" width="10.7109375" style="29" bestFit="1" customWidth="1"/>
    <col min="10" max="10" width="1.421875" style="29" customWidth="1"/>
    <col min="11" max="11" width="30.42187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132</v>
      </c>
      <c r="C4" s="72"/>
      <c r="D4" s="73"/>
      <c r="E4" s="7"/>
      <c r="F4" s="8"/>
      <c r="G4" s="69" t="s">
        <v>133</v>
      </c>
      <c r="H4" s="69"/>
      <c r="I4" s="70"/>
      <c r="J4" s="5"/>
      <c r="K4" s="9"/>
      <c r="L4" s="69" t="s">
        <v>134</v>
      </c>
      <c r="M4" s="69"/>
      <c r="N4" s="70"/>
    </row>
    <row r="5" spans="1:14" s="14" customFormat="1" ht="12.75">
      <c r="A5" s="11" t="s">
        <v>3</v>
      </c>
      <c r="B5" s="12" t="s">
        <v>163</v>
      </c>
      <c r="C5" s="12" t="s">
        <v>164</v>
      </c>
      <c r="D5" s="13" t="s">
        <v>4</v>
      </c>
      <c r="E5" s="7"/>
      <c r="F5" s="11" t="s">
        <v>3</v>
      </c>
      <c r="G5" s="12" t="str">
        <f>B5</f>
        <v>01/12 - 31/12</v>
      </c>
      <c r="H5" s="12" t="str">
        <f>C5</f>
        <v>01/01 - 31/12</v>
      </c>
      <c r="I5" s="13" t="s">
        <v>4</v>
      </c>
      <c r="J5" s="7"/>
      <c r="K5" s="11" t="s">
        <v>3</v>
      </c>
      <c r="L5" s="12" t="str">
        <f>B5</f>
        <v>01/12 - 31/12</v>
      </c>
      <c r="M5" s="12" t="str">
        <f>C5</f>
        <v>01/01 - 31/12</v>
      </c>
      <c r="N5" s="13" t="s">
        <v>4</v>
      </c>
    </row>
    <row r="6" spans="1:14" ht="12.75">
      <c r="A6" s="15" t="s">
        <v>5</v>
      </c>
      <c r="B6">
        <v>2</v>
      </c>
      <c r="C6">
        <v>151</v>
      </c>
      <c r="D6" s="17">
        <f>SUM(C6/C47)</f>
        <v>0.0026279150713539854</v>
      </c>
      <c r="E6" s="18"/>
      <c r="F6" s="15" t="s">
        <v>56</v>
      </c>
      <c r="G6" s="64">
        <v>0</v>
      </c>
      <c r="H6" s="64">
        <v>4</v>
      </c>
      <c r="I6" s="17">
        <f>SUM(H6/H48)</f>
        <v>0.00043163914967087513</v>
      </c>
      <c r="J6" s="18"/>
      <c r="K6" s="15" t="s">
        <v>118</v>
      </c>
      <c r="L6" s="65">
        <v>0</v>
      </c>
      <c r="M6" s="65">
        <v>5</v>
      </c>
      <c r="N6" s="17">
        <f>M6/M22</f>
        <v>0.004533091568449683</v>
      </c>
    </row>
    <row r="7" spans="1:14" ht="12.75">
      <c r="A7" s="15" t="s">
        <v>8</v>
      </c>
      <c r="B7">
        <v>10</v>
      </c>
      <c r="C7">
        <v>2388</v>
      </c>
      <c r="D7" s="17">
        <f>SUM(C7/C47)</f>
        <v>0.04155934563174382</v>
      </c>
      <c r="E7" s="18"/>
      <c r="F7" s="15" t="s">
        <v>6</v>
      </c>
      <c r="G7" s="64">
        <v>0</v>
      </c>
      <c r="H7" s="64">
        <v>16</v>
      </c>
      <c r="I7" s="17">
        <f>SUM(H7/H48)</f>
        <v>0.0017265565986835005</v>
      </c>
      <c r="J7" s="18"/>
      <c r="K7" s="15" t="s">
        <v>10</v>
      </c>
      <c r="L7">
        <v>1</v>
      </c>
      <c r="M7">
        <v>145</v>
      </c>
      <c r="N7" s="17">
        <f>SUM(M7/M22)</f>
        <v>0.1314596554850408</v>
      </c>
    </row>
    <row r="8" spans="1:14" ht="12.75">
      <c r="A8" s="15" t="s">
        <v>11</v>
      </c>
      <c r="B8">
        <v>52</v>
      </c>
      <c r="C8">
        <v>1405</v>
      </c>
      <c r="D8" s="17">
        <f>SUM(C8/C47)</f>
        <v>0.024451792551340064</v>
      </c>
      <c r="E8" s="18"/>
      <c r="F8" s="15" t="s">
        <v>9</v>
      </c>
      <c r="G8" s="64">
        <v>4</v>
      </c>
      <c r="H8" s="64">
        <v>343</v>
      </c>
      <c r="I8" s="17">
        <f>SUM(H8/H48)</f>
        <v>0.037013057084277545</v>
      </c>
      <c r="J8" s="18"/>
      <c r="K8" s="15" t="s">
        <v>13</v>
      </c>
      <c r="L8">
        <v>0</v>
      </c>
      <c r="M8">
        <v>60</v>
      </c>
      <c r="N8" s="17">
        <f>SUM(M8/M22)</f>
        <v>0.05439709882139619</v>
      </c>
    </row>
    <row r="9" spans="1:14" ht="12.75">
      <c r="A9" s="21" t="s">
        <v>58</v>
      </c>
      <c r="B9">
        <v>0</v>
      </c>
      <c r="C9">
        <v>0</v>
      </c>
      <c r="D9" s="17">
        <f>SUM(C9/C47)</f>
        <v>0</v>
      </c>
      <c r="E9" s="18"/>
      <c r="F9" s="15" t="s">
        <v>14</v>
      </c>
      <c r="G9" s="64">
        <v>6</v>
      </c>
      <c r="H9" s="64">
        <v>514</v>
      </c>
      <c r="I9" s="17">
        <f>SUM(H9/H48)</f>
        <v>0.05546563073270746</v>
      </c>
      <c r="J9" s="18"/>
      <c r="K9" s="15" t="s">
        <v>15</v>
      </c>
      <c r="L9">
        <v>1</v>
      </c>
      <c r="M9">
        <v>14</v>
      </c>
      <c r="N9" s="17">
        <f>SUM(M9/M22)</f>
        <v>0.012692656391659111</v>
      </c>
    </row>
    <row r="10" spans="1:14" ht="12.75">
      <c r="A10" s="15" t="s">
        <v>56</v>
      </c>
      <c r="B10">
        <v>0</v>
      </c>
      <c r="C10">
        <v>277</v>
      </c>
      <c r="D10" s="17">
        <f>SUM(C10/C47)</f>
        <v>0.004820744865993735</v>
      </c>
      <c r="E10" s="18"/>
      <c r="F10" s="15" t="s">
        <v>16</v>
      </c>
      <c r="G10" s="64">
        <v>57</v>
      </c>
      <c r="H10" s="64">
        <v>2135</v>
      </c>
      <c r="I10" s="17">
        <f>SUM(H10/H48)</f>
        <v>0.2303873961368296</v>
      </c>
      <c r="J10" s="18"/>
      <c r="K10" s="15" t="s">
        <v>17</v>
      </c>
      <c r="L10">
        <v>3</v>
      </c>
      <c r="M10">
        <v>52</v>
      </c>
      <c r="N10" s="17">
        <f>SUM(M10/M22)</f>
        <v>0.0471441523118767</v>
      </c>
    </row>
    <row r="11" spans="1:14" ht="12.75">
      <c r="A11" s="15" t="s">
        <v>47</v>
      </c>
      <c r="B11">
        <v>0</v>
      </c>
      <c r="C11">
        <v>33</v>
      </c>
      <c r="D11" s="17">
        <f>SUM(C11/C47)</f>
        <v>0.0005743125652627915</v>
      </c>
      <c r="E11" s="18"/>
      <c r="F11" s="15" t="s">
        <v>59</v>
      </c>
      <c r="G11" s="64">
        <v>6</v>
      </c>
      <c r="H11" s="64">
        <v>581</v>
      </c>
      <c r="I11" s="17">
        <f>SUM(H11/H48)</f>
        <v>0.06269558648969462</v>
      </c>
      <c r="J11" s="18"/>
      <c r="K11" s="15" t="s">
        <v>19</v>
      </c>
      <c r="L11">
        <v>0</v>
      </c>
      <c r="M11">
        <v>86</v>
      </c>
      <c r="N11" s="17">
        <f>SUM(M11/M22)</f>
        <v>0.07796917497733455</v>
      </c>
    </row>
    <row r="12" spans="1:14" ht="12.75">
      <c r="A12" s="15" t="s">
        <v>9</v>
      </c>
      <c r="B12">
        <v>2</v>
      </c>
      <c r="C12">
        <v>819</v>
      </c>
      <c r="D12" s="17">
        <f>SUM(C12/C47)</f>
        <v>0.01425339366515837</v>
      </c>
      <c r="E12" s="18"/>
      <c r="F12" s="15" t="s">
        <v>22</v>
      </c>
      <c r="G12" s="64">
        <v>0</v>
      </c>
      <c r="H12" s="64">
        <v>1</v>
      </c>
      <c r="I12" s="17">
        <f>SUM(H12/H49)</f>
        <v>3.3376723073328663E-05</v>
      </c>
      <c r="J12" s="18"/>
      <c r="K12" s="15" t="s">
        <v>20</v>
      </c>
      <c r="L12">
        <v>3</v>
      </c>
      <c r="M12">
        <v>199</v>
      </c>
      <c r="N12" s="17">
        <f>SUM(M12/M22)</f>
        <v>0.18041704442429737</v>
      </c>
    </row>
    <row r="13" spans="1:14" ht="13.5" customHeight="1">
      <c r="A13" s="15" t="s">
        <v>12</v>
      </c>
      <c r="B13">
        <v>0</v>
      </c>
      <c r="C13">
        <v>62</v>
      </c>
      <c r="D13" s="17">
        <f>SUM(C13/C47)</f>
        <v>0.0010790114862513052</v>
      </c>
      <c r="E13" s="18"/>
      <c r="F13" s="15" t="s">
        <v>18</v>
      </c>
      <c r="G13" s="64">
        <v>0</v>
      </c>
      <c r="H13" s="64">
        <v>190</v>
      </c>
      <c r="I13" s="17">
        <f>SUM(H13/H48)</f>
        <v>0.02050285960936657</v>
      </c>
      <c r="J13" s="18"/>
      <c r="K13" s="15" t="s">
        <v>21</v>
      </c>
      <c r="L13">
        <v>0</v>
      </c>
      <c r="M13">
        <v>56</v>
      </c>
      <c r="N13" s="17">
        <f>SUM(M13/M22)</f>
        <v>0.050770625566636446</v>
      </c>
    </row>
    <row r="14" spans="1:14" ht="12.75">
      <c r="A14" s="15" t="s">
        <v>103</v>
      </c>
      <c r="B14">
        <v>0</v>
      </c>
      <c r="C14">
        <v>49</v>
      </c>
      <c r="D14" s="17">
        <f>SUM(C14/C47)</f>
        <v>0.0008527671423599026</v>
      </c>
      <c r="E14" s="18"/>
      <c r="F14" s="15" t="s">
        <v>15</v>
      </c>
      <c r="G14" s="64">
        <v>4</v>
      </c>
      <c r="H14" s="64">
        <v>97</v>
      </c>
      <c r="I14" s="17">
        <f>SUM(H14/H48)</f>
        <v>0.010467249379518722</v>
      </c>
      <c r="J14" s="18"/>
      <c r="K14" s="15" t="s">
        <v>24</v>
      </c>
      <c r="L14">
        <v>0</v>
      </c>
      <c r="M14">
        <v>45</v>
      </c>
      <c r="N14" s="17">
        <f>SUM(M14/M22)</f>
        <v>0.04079782411604715</v>
      </c>
    </row>
    <row r="15" spans="1:14" ht="12.75">
      <c r="A15" s="15" t="s">
        <v>14</v>
      </c>
      <c r="B15">
        <v>1</v>
      </c>
      <c r="C15">
        <v>820</v>
      </c>
      <c r="D15" s="17">
        <f>SUM(C15/C47)</f>
        <v>0.01427079707622694</v>
      </c>
      <c r="E15" s="18"/>
      <c r="F15" s="15" t="s">
        <v>17</v>
      </c>
      <c r="G15" s="64">
        <v>0</v>
      </c>
      <c r="H15" s="64">
        <v>0</v>
      </c>
      <c r="I15" s="17">
        <f>SUM(H15/H48)</f>
        <v>0</v>
      </c>
      <c r="J15" s="18"/>
      <c r="K15" s="15" t="s">
        <v>25</v>
      </c>
      <c r="L15">
        <v>6</v>
      </c>
      <c r="M15">
        <v>121</v>
      </c>
      <c r="N15" s="17">
        <f>SUM(M15/M22)</f>
        <v>0.10970081595648232</v>
      </c>
    </row>
    <row r="16" spans="1:14" ht="12.75">
      <c r="A16" s="15" t="s">
        <v>16</v>
      </c>
      <c r="B16">
        <v>35</v>
      </c>
      <c r="C16">
        <v>8121</v>
      </c>
      <c r="D16" s="17">
        <f>SUM(C16/C47)</f>
        <v>0.14133310128785243</v>
      </c>
      <c r="E16" s="18"/>
      <c r="F16" s="21" t="s">
        <v>23</v>
      </c>
      <c r="G16" s="64">
        <v>0</v>
      </c>
      <c r="H16" s="64">
        <v>117</v>
      </c>
      <c r="I16" s="17">
        <f>SUM(H16/H48)</f>
        <v>0.012625445127873098</v>
      </c>
      <c r="J16" s="18"/>
      <c r="K16" s="15" t="s">
        <v>27</v>
      </c>
      <c r="L16">
        <v>3</v>
      </c>
      <c r="M16">
        <v>161</v>
      </c>
      <c r="N16" s="17">
        <f>SUM(M16/M22)</f>
        <v>0.14596554850407978</v>
      </c>
    </row>
    <row r="17" spans="1:14" ht="12.75">
      <c r="A17" s="15" t="s">
        <v>59</v>
      </c>
      <c r="B17">
        <v>12</v>
      </c>
      <c r="C17">
        <v>4046</v>
      </c>
      <c r="D17" s="17">
        <f>SUM(C17/C47)</f>
        <v>0.07041420118343195</v>
      </c>
      <c r="E17" s="18"/>
      <c r="F17" s="21" t="s">
        <v>30</v>
      </c>
      <c r="G17" s="64">
        <v>0</v>
      </c>
      <c r="H17" s="64">
        <v>149</v>
      </c>
      <c r="I17" s="17">
        <f>SUM(H17/H48)</f>
        <v>0.0160785583252401</v>
      </c>
      <c r="J17" s="18"/>
      <c r="K17" s="15" t="s">
        <v>29</v>
      </c>
      <c r="L17">
        <v>0</v>
      </c>
      <c r="M17">
        <v>0</v>
      </c>
      <c r="N17" s="17">
        <f>SUM(M17/M22)</f>
        <v>0</v>
      </c>
    </row>
    <row r="18" spans="1:14" ht="12.75">
      <c r="A18" s="15" t="s">
        <v>22</v>
      </c>
      <c r="B18">
        <v>1</v>
      </c>
      <c r="C18">
        <v>1120</v>
      </c>
      <c r="D18" s="17">
        <f>SUM(C18/C47)</f>
        <v>0.01949182039679777</v>
      </c>
      <c r="E18" s="18"/>
      <c r="F18" s="21" t="s">
        <v>110</v>
      </c>
      <c r="G18" s="64">
        <v>0</v>
      </c>
      <c r="H18" s="64">
        <v>2</v>
      </c>
      <c r="I18" s="17">
        <f>SUM(H18/H48)</f>
        <v>0.00021581957483543757</v>
      </c>
      <c r="J18" s="18"/>
      <c r="K18" s="15" t="s">
        <v>46</v>
      </c>
      <c r="L18">
        <v>2</v>
      </c>
      <c r="M18">
        <v>159</v>
      </c>
      <c r="N18" s="17">
        <f>SUM(M18/M22)</f>
        <v>0.1441523118766999</v>
      </c>
    </row>
    <row r="19" spans="1:14" ht="12.75">
      <c r="A19" s="15" t="s">
        <v>18</v>
      </c>
      <c r="B19">
        <v>4</v>
      </c>
      <c r="C19">
        <v>1665</v>
      </c>
      <c r="D19" s="17">
        <f>SUM(C19/C47)</f>
        <v>0.028976679429168116</v>
      </c>
      <c r="E19" s="18"/>
      <c r="F19" s="15" t="s">
        <v>26</v>
      </c>
      <c r="G19" s="64">
        <v>0</v>
      </c>
      <c r="H19" s="64">
        <v>14</v>
      </c>
      <c r="I19" s="17">
        <f>SUM(H19/H48)</f>
        <v>0.0015107370238480631</v>
      </c>
      <c r="J19" s="18"/>
      <c r="K19" s="15"/>
      <c r="L19" s="56"/>
      <c r="M19" s="56"/>
      <c r="N19" s="17"/>
    </row>
    <row r="20" spans="1:14" ht="12.75">
      <c r="A20" s="15" t="s">
        <v>28</v>
      </c>
      <c r="B20">
        <v>0</v>
      </c>
      <c r="C20">
        <v>195</v>
      </c>
      <c r="D20" s="17">
        <f>SUM(C20/C47)</f>
        <v>0.003393665158371041</v>
      </c>
      <c r="E20" s="18"/>
      <c r="F20" s="15" t="s">
        <v>20</v>
      </c>
      <c r="G20" s="64">
        <v>7</v>
      </c>
      <c r="H20" s="64">
        <v>609</v>
      </c>
      <c r="I20" s="17">
        <f>SUM(H20/H48)</f>
        <v>0.06571706053739074</v>
      </c>
      <c r="J20" s="18"/>
      <c r="K20" s="15"/>
      <c r="L20" s="56"/>
      <c r="M20" s="56"/>
      <c r="N20" s="17"/>
    </row>
    <row r="21" spans="1:14" ht="12.75">
      <c r="A21" s="15" t="s">
        <v>117</v>
      </c>
      <c r="B21">
        <v>0</v>
      </c>
      <c r="C21">
        <v>13</v>
      </c>
      <c r="D21" s="17">
        <f>SUM(C21/C47)</f>
        <v>0.00022624434389140272</v>
      </c>
      <c r="E21" s="18"/>
      <c r="F21" s="15" t="s">
        <v>21</v>
      </c>
      <c r="G21" s="64">
        <v>1</v>
      </c>
      <c r="H21" s="64">
        <v>181</v>
      </c>
      <c r="I21" s="17">
        <f>SUM(H21/H48)</f>
        <v>0.0195316715226071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0</v>
      </c>
      <c r="C22">
        <v>1518</v>
      </c>
      <c r="D22" s="17">
        <f>SUM(C22/C47)</f>
        <v>0.02641837800208841</v>
      </c>
      <c r="E22" s="18"/>
      <c r="F22" s="15" t="s">
        <v>32</v>
      </c>
      <c r="G22" s="64">
        <v>4</v>
      </c>
      <c r="H22" s="64">
        <v>289</v>
      </c>
      <c r="I22" s="17">
        <f>SUM(H22/H48)</f>
        <v>0.031185928563720728</v>
      </c>
      <c r="J22" s="18"/>
      <c r="K22" s="39" t="str">
        <f>F48</f>
        <v>Total DECEMBER 2009</v>
      </c>
      <c r="L22" s="7">
        <f>SUM(L6:L21)</f>
        <v>19</v>
      </c>
      <c r="M22" s="40">
        <f>SUM(M6:M21)</f>
        <v>1103</v>
      </c>
      <c r="N22" s="24"/>
      <c r="P22" s="37"/>
      <c r="Q22" s="37"/>
    </row>
    <row r="23" spans="1:17" ht="12.75">
      <c r="A23" s="15" t="s">
        <v>30</v>
      </c>
      <c r="B23">
        <v>0</v>
      </c>
      <c r="C23">
        <v>89</v>
      </c>
      <c r="D23" s="17">
        <f>SUM(C23/C47)</f>
        <v>0.0015489035851026802</v>
      </c>
      <c r="E23" s="18"/>
      <c r="F23" s="15" t="s">
        <v>34</v>
      </c>
      <c r="G23" s="64">
        <v>12</v>
      </c>
      <c r="H23" s="64">
        <v>413</v>
      </c>
      <c r="I23" s="17">
        <f>SUM(H23/H48)</f>
        <v>0.04456674220351786</v>
      </c>
      <c r="J23" s="18"/>
      <c r="K23" s="39" t="str">
        <f>F49</f>
        <v>Total DECEMBER 2008</v>
      </c>
      <c r="L23" s="7">
        <v>16</v>
      </c>
      <c r="M23" s="40">
        <v>3634</v>
      </c>
      <c r="N23" s="24"/>
      <c r="P23" s="42"/>
      <c r="Q23" s="42"/>
    </row>
    <row r="24" spans="1:17" ht="12.75">
      <c r="A24" s="15" t="s">
        <v>31</v>
      </c>
      <c r="B24">
        <v>0</v>
      </c>
      <c r="C24">
        <v>215</v>
      </c>
      <c r="D24" s="17">
        <f>SUM(C24/C47)</f>
        <v>0.0037417333797424295</v>
      </c>
      <c r="E24" s="18"/>
      <c r="F24" s="21" t="s">
        <v>54</v>
      </c>
      <c r="G24" s="64">
        <v>0</v>
      </c>
      <c r="H24" s="64">
        <v>0</v>
      </c>
      <c r="I24" s="17">
        <f>SUM(H24/H48)</f>
        <v>0</v>
      </c>
      <c r="J24" s="18"/>
      <c r="K24" s="39" t="str">
        <f>F50</f>
        <v>2009 change 2008</v>
      </c>
      <c r="L24" s="42">
        <f>SUM(L22-L23)</f>
        <v>3</v>
      </c>
      <c r="M24" s="42">
        <f>SUM(M22-M23)</f>
        <v>-2531</v>
      </c>
      <c r="N24" s="24"/>
      <c r="P24" s="43"/>
      <c r="Q24" s="43"/>
    </row>
    <row r="25" spans="1:14" ht="12.75">
      <c r="A25" s="15" t="s">
        <v>26</v>
      </c>
      <c r="B25">
        <v>1</v>
      </c>
      <c r="C25">
        <v>1682</v>
      </c>
      <c r="D25" s="17">
        <f>SUM(C25/C47)</f>
        <v>0.029272537417333797</v>
      </c>
      <c r="E25" s="18"/>
      <c r="F25" s="15" t="s">
        <v>24</v>
      </c>
      <c r="G25" s="64">
        <v>3</v>
      </c>
      <c r="H25" s="64">
        <v>956</v>
      </c>
      <c r="I25" s="17">
        <f>SUM(H25/H48)</f>
        <v>0.10316175677133917</v>
      </c>
      <c r="J25" s="18"/>
      <c r="K25" s="39" t="str">
        <f>F51</f>
        <v>% change 2009 - 2008</v>
      </c>
      <c r="L25" s="43">
        <f>SUM((L22-L23)/L23)</f>
        <v>0.1875</v>
      </c>
      <c r="M25" s="43">
        <f>SUM((M22-M23)/M23)</f>
        <v>-0.6964777105118327</v>
      </c>
      <c r="N25" s="24"/>
    </row>
    <row r="26" spans="1:14" ht="12.75">
      <c r="A26" s="15" t="s">
        <v>33</v>
      </c>
      <c r="B26">
        <v>4</v>
      </c>
      <c r="C26">
        <v>1370</v>
      </c>
      <c r="D26" s="17">
        <f>SUM(C26/C47)</f>
        <v>0.02384267316394013</v>
      </c>
      <c r="E26" s="18"/>
      <c r="F26" s="15" t="s">
        <v>36</v>
      </c>
      <c r="G26" s="64">
        <v>0</v>
      </c>
      <c r="H26" s="64">
        <v>16</v>
      </c>
      <c r="I26" s="17">
        <f>SUM(H26/H48)</f>
        <v>0.0017265565986835005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0</v>
      </c>
      <c r="C27">
        <v>4</v>
      </c>
      <c r="D27" s="17">
        <f>SUM(C27/C47)</f>
        <v>6.961364427427775E-05</v>
      </c>
      <c r="E27" s="18"/>
      <c r="F27" s="15" t="s">
        <v>37</v>
      </c>
      <c r="G27" s="64">
        <v>0</v>
      </c>
      <c r="H27" s="64">
        <v>2</v>
      </c>
      <c r="I27" s="17">
        <f>SUM(H27/H48)</f>
        <v>0.00021581957483543757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0</v>
      </c>
      <c r="C28">
        <v>263</v>
      </c>
      <c r="D28" s="17">
        <f>SUM(C28/C47)</f>
        <v>0.0045770971110337625</v>
      </c>
      <c r="E28" s="18"/>
      <c r="F28" s="15" t="s">
        <v>38</v>
      </c>
      <c r="G28" s="64">
        <v>13</v>
      </c>
      <c r="H28" s="64">
        <v>646</v>
      </c>
      <c r="I28" s="17">
        <f>SUM(H28/H48)</f>
        <v>0.06970972267184633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29</v>
      </c>
      <c r="C29">
        <v>616</v>
      </c>
      <c r="D29" s="17">
        <f>SUM(C29/C47)</f>
        <v>0.010720501218238775</v>
      </c>
      <c r="E29" s="18"/>
      <c r="F29" s="15" t="s">
        <v>39</v>
      </c>
      <c r="G29" s="64">
        <v>5</v>
      </c>
      <c r="H29" s="64">
        <v>1167</v>
      </c>
      <c r="I29" s="17">
        <f>SUM(H29/H48)</f>
        <v>0.12593072191647783</v>
      </c>
      <c r="J29" s="18"/>
      <c r="L29" s="14"/>
    </row>
    <row r="30" spans="1:14" ht="12.75">
      <c r="A30" s="15" t="s">
        <v>32</v>
      </c>
      <c r="B30">
        <v>3</v>
      </c>
      <c r="C30">
        <v>4684</v>
      </c>
      <c r="D30" s="17">
        <f>SUM(C30/C47)</f>
        <v>0.08151757744517925</v>
      </c>
      <c r="E30" s="18"/>
      <c r="F30" s="15" t="s">
        <v>29</v>
      </c>
      <c r="G30" s="64">
        <v>39</v>
      </c>
      <c r="H30" s="64">
        <v>825</v>
      </c>
      <c r="I30" s="17">
        <f>SUM(H30/H48)</f>
        <v>0.089025574619618</v>
      </c>
      <c r="K30" s="9"/>
      <c r="L30" s="69" t="s">
        <v>51</v>
      </c>
      <c r="M30" s="69"/>
      <c r="N30" s="70"/>
    </row>
    <row r="31" spans="1:14" ht="12.75">
      <c r="A31" s="15" t="s">
        <v>109</v>
      </c>
      <c r="B31">
        <v>0</v>
      </c>
      <c r="C31">
        <v>20</v>
      </c>
      <c r="D31" s="17">
        <f>SUM(C31/C47)</f>
        <v>0.0003480682213713888</v>
      </c>
      <c r="E31" s="18"/>
      <c r="F31" s="15"/>
      <c r="H31" s="29" t="s">
        <v>165</v>
      </c>
      <c r="I31" s="17"/>
      <c r="K31" s="11" t="s">
        <v>3</v>
      </c>
      <c r="L31" s="12" t="str">
        <f>B5</f>
        <v>01/12 - 31/12</v>
      </c>
      <c r="M31" s="12" t="str">
        <f>C5</f>
        <v>01/01 - 31/12</v>
      </c>
      <c r="N31" s="13" t="s">
        <v>4</v>
      </c>
    </row>
    <row r="32" spans="1:14" ht="12.75">
      <c r="A32" s="15" t="s">
        <v>34</v>
      </c>
      <c r="B32">
        <v>1</v>
      </c>
      <c r="C32">
        <v>1766</v>
      </c>
      <c r="D32" s="17">
        <f>SUM(C32/C47)</f>
        <v>0.03073442394709363</v>
      </c>
      <c r="E32" s="18"/>
      <c r="F32" s="26"/>
      <c r="G32" s="27"/>
      <c r="H32" s="27"/>
      <c r="I32" s="61"/>
      <c r="K32" s="15" t="s">
        <v>66</v>
      </c>
      <c r="L32">
        <v>0</v>
      </c>
      <c r="M32">
        <v>0</v>
      </c>
      <c r="N32" s="17">
        <f>SUM(M32/M48)</f>
        <v>0</v>
      </c>
    </row>
    <row r="33" spans="1:14" ht="12.75">
      <c r="A33" s="26" t="s">
        <v>40</v>
      </c>
      <c r="B33">
        <v>0</v>
      </c>
      <c r="C33">
        <v>11</v>
      </c>
      <c r="D33" s="17">
        <f>SUM(C33/C47)</f>
        <v>0.00019143752175426385</v>
      </c>
      <c r="E33" s="18"/>
      <c r="F33" s="26"/>
      <c r="G33" s="27"/>
      <c r="H33" s="27"/>
      <c r="I33" s="28"/>
      <c r="K33" s="15" t="s">
        <v>111</v>
      </c>
      <c r="L33">
        <v>0</v>
      </c>
      <c r="M33">
        <v>0</v>
      </c>
      <c r="N33" s="17">
        <f>SUM(M33/M48)</f>
        <v>0</v>
      </c>
    </row>
    <row r="34" spans="1:14" ht="12.75">
      <c r="A34" s="15" t="s">
        <v>24</v>
      </c>
      <c r="B34">
        <v>33</v>
      </c>
      <c r="C34">
        <v>2414</v>
      </c>
      <c r="D34" s="17">
        <f>SUM(C34/C47)</f>
        <v>0.042011834319526625</v>
      </c>
      <c r="E34" s="18"/>
      <c r="F34" s="26"/>
      <c r="G34" s="16"/>
      <c r="H34" s="16"/>
      <c r="I34" s="17"/>
      <c r="J34" s="18"/>
      <c r="K34" s="15" t="s">
        <v>19</v>
      </c>
      <c r="L34">
        <v>0</v>
      </c>
      <c r="M34">
        <v>0</v>
      </c>
      <c r="N34" s="17">
        <f>SUM(M34/M48)</f>
        <v>0</v>
      </c>
    </row>
    <row r="35" spans="1:14" ht="12.75">
      <c r="A35" s="15" t="s">
        <v>41</v>
      </c>
      <c r="B35">
        <v>0</v>
      </c>
      <c r="C35">
        <v>99</v>
      </c>
      <c r="D35" s="17">
        <f>SUM(C35/C47)</f>
        <v>0.0017229376957883745</v>
      </c>
      <c r="E35" s="18"/>
      <c r="F35" s="26"/>
      <c r="G35" s="27"/>
      <c r="H35" s="27"/>
      <c r="I35" s="28"/>
      <c r="J35" s="18"/>
      <c r="K35" s="15" t="s">
        <v>33</v>
      </c>
      <c r="L35">
        <v>0</v>
      </c>
      <c r="M35">
        <v>39</v>
      </c>
      <c r="N35" s="17">
        <f>SUM(M35/M48)</f>
        <v>0.2392638036809816</v>
      </c>
    </row>
    <row r="36" spans="1:14" ht="12.75">
      <c r="A36" s="15" t="s">
        <v>36</v>
      </c>
      <c r="B36">
        <v>2</v>
      </c>
      <c r="C36">
        <v>690</v>
      </c>
      <c r="D36" s="17">
        <f>SUM(C36/C47)</f>
        <v>0.012008353637312914</v>
      </c>
      <c r="E36" s="18"/>
      <c r="F36" s="26"/>
      <c r="G36" s="27"/>
      <c r="H36" s="27"/>
      <c r="I36" s="28"/>
      <c r="K36" s="15" t="s">
        <v>25</v>
      </c>
      <c r="L36">
        <v>0</v>
      </c>
      <c r="M36">
        <v>29</v>
      </c>
      <c r="N36" s="17">
        <f>SUM(M36/M48)</f>
        <v>0.17791411042944785</v>
      </c>
    </row>
    <row r="37" spans="1:14" ht="12.75">
      <c r="A37" s="15" t="s">
        <v>42</v>
      </c>
      <c r="B37">
        <v>3</v>
      </c>
      <c r="C37">
        <v>2390</v>
      </c>
      <c r="D37" s="17">
        <f>SUM(C37/C47)</f>
        <v>0.04159415245388096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3</v>
      </c>
      <c r="N37" s="17">
        <f>SUM(M37/M48)</f>
        <v>0.018404907975460124</v>
      </c>
    </row>
    <row r="38" spans="1:14" ht="12.75">
      <c r="A38" s="15" t="s">
        <v>48</v>
      </c>
      <c r="B38">
        <v>0</v>
      </c>
      <c r="C38">
        <v>0</v>
      </c>
      <c r="D38" s="17">
        <f>SUM(C38/C47)</f>
        <v>0</v>
      </c>
      <c r="E38" s="18"/>
      <c r="F38" s="26"/>
      <c r="G38" s="27"/>
      <c r="H38" s="27"/>
      <c r="I38" s="28"/>
      <c r="K38" s="15" t="s">
        <v>57</v>
      </c>
      <c r="L38">
        <v>0</v>
      </c>
      <c r="M38">
        <v>0</v>
      </c>
      <c r="N38" s="17">
        <f>SUM(M38/M48)</f>
        <v>0</v>
      </c>
    </row>
    <row r="39" spans="1:14" ht="12.75">
      <c r="A39" s="15" t="s">
        <v>43</v>
      </c>
      <c r="B39">
        <v>1</v>
      </c>
      <c r="C39">
        <v>249</v>
      </c>
      <c r="D39" s="17">
        <f>SUM(C39/C47)</f>
        <v>0.004333449356073791</v>
      </c>
      <c r="E39" s="18"/>
      <c r="F39" s="15"/>
      <c r="G39" s="16"/>
      <c r="H39" s="16"/>
      <c r="I39" s="30"/>
      <c r="J39" s="31"/>
      <c r="K39" s="15" t="s">
        <v>27</v>
      </c>
      <c r="L39">
        <v>0</v>
      </c>
      <c r="M39">
        <v>9</v>
      </c>
      <c r="N39" s="17">
        <f>SUM(M39/M48)</f>
        <v>0.05521472392638037</v>
      </c>
    </row>
    <row r="40" spans="1:14" ht="12.75">
      <c r="A40" s="15" t="s">
        <v>37</v>
      </c>
      <c r="B40">
        <v>3</v>
      </c>
      <c r="C40">
        <v>575</v>
      </c>
      <c r="D40" s="17">
        <f>SUM(C40/C47)</f>
        <v>0.010006961364427427</v>
      </c>
      <c r="E40" s="18"/>
      <c r="F40" s="15"/>
      <c r="G40" s="32"/>
      <c r="H40" s="32"/>
      <c r="I40" s="33"/>
      <c r="J40" s="34"/>
      <c r="K40" s="15" t="s">
        <v>52</v>
      </c>
      <c r="L40">
        <v>0</v>
      </c>
      <c r="M40">
        <v>0</v>
      </c>
      <c r="N40" s="17">
        <f>SUM(M40/M48)</f>
        <v>0</v>
      </c>
    </row>
    <row r="41" spans="1:14" ht="12.75">
      <c r="A41" s="15" t="s">
        <v>53</v>
      </c>
      <c r="B41">
        <v>0</v>
      </c>
      <c r="C41">
        <v>0</v>
      </c>
      <c r="D41" s="17">
        <f>SUM(C41/C47)</f>
        <v>0</v>
      </c>
      <c r="E41" s="18"/>
      <c r="F41" s="26"/>
      <c r="G41" s="35"/>
      <c r="H41" s="35"/>
      <c r="I41" s="36"/>
      <c r="J41" s="37"/>
      <c r="K41" s="15" t="s">
        <v>46</v>
      </c>
      <c r="L41">
        <v>0</v>
      </c>
      <c r="M41">
        <v>83</v>
      </c>
      <c r="N41" s="17">
        <f>SUM(M41/M48)</f>
        <v>0.50920245398773</v>
      </c>
    </row>
    <row r="42" spans="1:14" ht="12.75">
      <c r="A42" s="15" t="s">
        <v>38</v>
      </c>
      <c r="B42">
        <v>38</v>
      </c>
      <c r="C42">
        <v>7603</v>
      </c>
      <c r="D42" s="17">
        <f>SUM(C42/C47)</f>
        <v>0.13231813435433346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39</v>
      </c>
      <c r="B43">
        <v>15</v>
      </c>
      <c r="C43">
        <v>6174</v>
      </c>
      <c r="D43" s="17">
        <f>SUM(C43/C47)</f>
        <v>0.10744865993734772</v>
      </c>
      <c r="E43" s="18"/>
      <c r="F43" s="26"/>
      <c r="G43" s="35"/>
      <c r="H43" s="35"/>
      <c r="I43" s="36"/>
      <c r="J43" s="37"/>
      <c r="K43" s="23"/>
      <c r="N43" s="62"/>
    </row>
    <row r="44" spans="1:14" ht="12.75">
      <c r="A44" s="15" t="s">
        <v>27</v>
      </c>
      <c r="B44">
        <v>2</v>
      </c>
      <c r="C44">
        <v>762</v>
      </c>
      <c r="D44" s="17">
        <f>SUM(C44/C47)</f>
        <v>0.013261399234249913</v>
      </c>
      <c r="E44" s="22"/>
      <c r="F44" s="26"/>
      <c r="G44" s="35"/>
      <c r="H44" s="35"/>
      <c r="I44" s="36"/>
      <c r="J44" s="31"/>
      <c r="K44" s="23"/>
      <c r="N44" s="62"/>
    </row>
    <row r="45" spans="1:14" ht="12.75">
      <c r="A45" s="15" t="s">
        <v>29</v>
      </c>
      <c r="B45">
        <v>50</v>
      </c>
      <c r="C45">
        <v>3102</v>
      </c>
      <c r="D45" s="17">
        <f>SUM(C45/C47)</f>
        <v>0.0539853811347024</v>
      </c>
      <c r="E45" s="7"/>
      <c r="F45" s="26"/>
      <c r="G45" s="35"/>
      <c r="H45" s="35"/>
      <c r="I45" s="36"/>
      <c r="J45" s="31"/>
      <c r="K45" s="23"/>
      <c r="N45" s="24"/>
    </row>
    <row r="46" spans="1:14" ht="12.75">
      <c r="A46" s="63"/>
      <c r="C46" s="16"/>
      <c r="D46" s="17"/>
      <c r="E46" s="60"/>
      <c r="F46" s="26"/>
      <c r="G46" s="35"/>
      <c r="H46" s="35"/>
      <c r="I46" s="36"/>
      <c r="J46" s="7"/>
      <c r="K46" s="23"/>
      <c r="N46" s="24"/>
    </row>
    <row r="47" spans="1:14" ht="12.75">
      <c r="A47" s="39" t="s">
        <v>166</v>
      </c>
      <c r="B47" s="40">
        <f>SUM(B6:B45)</f>
        <v>304</v>
      </c>
      <c r="C47" s="40">
        <f>SUM(C6:C45)</f>
        <v>57460</v>
      </c>
      <c r="D47" s="41"/>
      <c r="E47" s="7"/>
      <c r="F47" s="26"/>
      <c r="G47" s="35"/>
      <c r="H47" s="35"/>
      <c r="I47" s="36"/>
      <c r="J47" s="45"/>
      <c r="K47" s="23"/>
      <c r="N47" s="24"/>
    </row>
    <row r="48" spans="1:14" ht="12.75">
      <c r="A48" s="39" t="s">
        <v>167</v>
      </c>
      <c r="B48" s="40">
        <v>188</v>
      </c>
      <c r="C48" s="40">
        <v>151607</v>
      </c>
      <c r="D48" s="41"/>
      <c r="E48" s="7"/>
      <c r="F48" s="39" t="str">
        <f>A47</f>
        <v>Total DECEMBER 2009</v>
      </c>
      <c r="G48" s="42">
        <f>SUM(G6:G30)</f>
        <v>161</v>
      </c>
      <c r="H48" s="42">
        <f>SUM(H6:H31)</f>
        <v>9267</v>
      </c>
      <c r="I48" s="30"/>
      <c r="J48" s="45"/>
      <c r="K48" s="39" t="str">
        <f>A47</f>
        <v>Total DECEMBER 2009</v>
      </c>
      <c r="L48" s="40">
        <f>SUM(L32:L41)</f>
        <v>0</v>
      </c>
      <c r="M48" s="40">
        <f>SUM(M32:M41)</f>
        <v>163</v>
      </c>
      <c r="N48" s="24"/>
    </row>
    <row r="49" spans="1:14" ht="12.75">
      <c r="A49" s="39" t="s">
        <v>115</v>
      </c>
      <c r="B49" s="42">
        <f>SUM(B47-B48)</f>
        <v>116</v>
      </c>
      <c r="C49" s="42">
        <f>SUM(C47-C48)</f>
        <v>-94147</v>
      </c>
      <c r="D49" s="41"/>
      <c r="E49" s="45"/>
      <c r="F49" s="39" t="str">
        <f>A48</f>
        <v>Total DECEMBER 2008</v>
      </c>
      <c r="G49" s="40">
        <v>90</v>
      </c>
      <c r="H49" s="40">
        <v>29961</v>
      </c>
      <c r="I49" s="41"/>
      <c r="J49" s="45"/>
      <c r="K49" s="39" t="str">
        <f>A48</f>
        <v>Total DECEMBER 2008</v>
      </c>
      <c r="L49" s="7">
        <v>77</v>
      </c>
      <c r="M49" s="7">
        <v>458</v>
      </c>
      <c r="N49" s="24"/>
    </row>
    <row r="50" spans="1:14" ht="12.75">
      <c r="A50" s="39" t="s">
        <v>116</v>
      </c>
      <c r="B50" s="43">
        <f>SUM(B49/B48)</f>
        <v>0.6170212765957447</v>
      </c>
      <c r="C50" s="43">
        <f>SUM(C49/C48)</f>
        <v>-0.6209937535865758</v>
      </c>
      <c r="D50" s="44"/>
      <c r="E50" s="45"/>
      <c r="F50" s="39" t="str">
        <f>A49</f>
        <v>2009 change 2008</v>
      </c>
      <c r="G50" s="42">
        <f>SUM(G48-G49)</f>
        <v>71</v>
      </c>
      <c r="H50" s="42">
        <f>SUM(H48-H49)</f>
        <v>-20694</v>
      </c>
      <c r="I50" s="44"/>
      <c r="J50"/>
      <c r="K50" s="39" t="str">
        <f>A49</f>
        <v>2009 change 2008</v>
      </c>
      <c r="L50" s="42">
        <f>SUM(L48-L49)</f>
        <v>-77</v>
      </c>
      <c r="M50" s="42">
        <f>SUM(M48-M49)</f>
        <v>-295</v>
      </c>
      <c r="N50" s="24"/>
    </row>
    <row r="51" spans="1:14" ht="12.75">
      <c r="A51" s="66"/>
      <c r="B51" s="66"/>
      <c r="C51" s="66"/>
      <c r="D51" s="44"/>
      <c r="E51" s="49"/>
      <c r="F51" s="39" t="str">
        <f>A50</f>
        <v>% change 2009 - 2008</v>
      </c>
      <c r="G51" s="43">
        <f>G50/G49</f>
        <v>0.7888888888888889</v>
      </c>
      <c r="H51" s="43">
        <f>H50/H49</f>
        <v>-0.6906979072794633</v>
      </c>
      <c r="I51" s="44"/>
      <c r="K51" s="39" t="str">
        <f>A50</f>
        <v>% change 2009 - 2008</v>
      </c>
      <c r="L51" s="43">
        <f>L50/L49</f>
        <v>-1</v>
      </c>
      <c r="M51" s="43">
        <f>SUM((M48-M49)/M49)</f>
        <v>-0.6441048034934498</v>
      </c>
      <c r="N51" s="24"/>
    </row>
    <row r="52" spans="1:14" ht="15.75">
      <c r="A52" s="67" t="s">
        <v>137</v>
      </c>
      <c r="B52" s="54"/>
      <c r="D52" s="44"/>
      <c r="E52" s="54"/>
      <c r="F52" s="50"/>
      <c r="G52" s="51"/>
      <c r="H52" s="51"/>
      <c r="I52" s="52"/>
      <c r="K52" s="46"/>
      <c r="L52" s="57"/>
      <c r="M52" s="57"/>
      <c r="N52" s="53"/>
    </row>
    <row r="53" spans="1:14" ht="12.75">
      <c r="A53" s="39" t="s">
        <v>166</v>
      </c>
      <c r="B53" s="40">
        <v>2006</v>
      </c>
      <c r="C53" s="40">
        <v>50604</v>
      </c>
      <c r="D53" s="44"/>
      <c r="E53" s="54"/>
      <c r="F53" s="54"/>
      <c r="K53" s="20"/>
      <c r="L53" s="20"/>
      <c r="M53" s="20"/>
      <c r="N53" s="58"/>
    </row>
    <row r="54" spans="1:5" ht="12.75">
      <c r="A54" s="39" t="s">
        <v>167</v>
      </c>
      <c r="B54" s="40">
        <v>2725</v>
      </c>
      <c r="C54" s="40">
        <v>63559</v>
      </c>
      <c r="D54" s="68"/>
      <c r="E54" s="55"/>
    </row>
    <row r="55" spans="1:4" ht="12.75">
      <c r="A55" s="39" t="s">
        <v>115</v>
      </c>
      <c r="B55" s="42">
        <f>SUM(B53-B54)</f>
        <v>-719</v>
      </c>
      <c r="C55" s="42">
        <f>SUM(C53-C54)</f>
        <v>-12955</v>
      </c>
      <c r="D55" s="68"/>
    </row>
    <row r="56" spans="1:4" ht="12.75">
      <c r="A56" s="39" t="s">
        <v>116</v>
      </c>
      <c r="B56" s="43">
        <f>SUM(B55/B54)</f>
        <v>-0.2638532110091743</v>
      </c>
      <c r="C56" s="43">
        <f>SUM(C55/C54)</f>
        <v>-0.203826366053588</v>
      </c>
      <c r="D56" s="68"/>
    </row>
    <row r="57" ht="12.75">
      <c r="D57" s="68"/>
    </row>
    <row r="58" spans="1:5" ht="12.75">
      <c r="A58" s="51"/>
      <c r="B58" s="51"/>
      <c r="C58" s="51"/>
      <c r="D58" s="48"/>
      <c r="E58" s="5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C48" sqref="C48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8.85156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49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73</v>
      </c>
      <c r="C5" s="12" t="s">
        <v>74</v>
      </c>
      <c r="D5" s="13" t="s">
        <v>4</v>
      </c>
      <c r="E5" s="7"/>
      <c r="F5" s="11" t="s">
        <v>3</v>
      </c>
      <c r="G5" s="12" t="str">
        <f>B5</f>
        <v>01/03 - 31/03</v>
      </c>
      <c r="H5" s="12" t="str">
        <f>C5</f>
        <v>01/01 - 31/03</v>
      </c>
      <c r="I5" s="13" t="s">
        <v>4</v>
      </c>
      <c r="J5" s="7"/>
      <c r="K5" s="11" t="s">
        <v>3</v>
      </c>
      <c r="L5" s="12" t="str">
        <f>B5</f>
        <v>01/03 - 31/03</v>
      </c>
      <c r="M5" s="12" t="str">
        <f>C5</f>
        <v>01/01 - 31/03</v>
      </c>
      <c r="N5" s="13" t="s">
        <v>4</v>
      </c>
    </row>
    <row r="6" spans="1:14" ht="12.75">
      <c r="A6" s="15" t="s">
        <v>5</v>
      </c>
      <c r="B6" s="16">
        <v>56</v>
      </c>
      <c r="C6" s="16">
        <v>211</v>
      </c>
      <c r="D6" s="17">
        <f>SUM(C6/C46)</f>
        <v>0.0022284887466599073</v>
      </c>
      <c r="E6" s="18"/>
      <c r="F6" s="15" t="s">
        <v>56</v>
      </c>
      <c r="G6" s="16">
        <v>53</v>
      </c>
      <c r="H6" s="16">
        <v>215</v>
      </c>
      <c r="I6" s="17">
        <f>SUM(H6/H46)</f>
        <v>0.011663863722671296</v>
      </c>
      <c r="J6" s="18"/>
      <c r="K6" s="15" t="s">
        <v>7</v>
      </c>
      <c r="L6" s="56">
        <v>13</v>
      </c>
      <c r="M6" s="56">
        <v>33</v>
      </c>
      <c r="N6" s="17">
        <f>SUM(M6/M22)</f>
        <v>0.014712438698172091</v>
      </c>
    </row>
    <row r="7" spans="1:14" ht="12.75">
      <c r="A7" s="15" t="s">
        <v>8</v>
      </c>
      <c r="B7" s="16">
        <v>573</v>
      </c>
      <c r="C7" s="16">
        <v>2008</v>
      </c>
      <c r="D7" s="17">
        <f>SUM(C7/C46)</f>
        <v>0.02120760854641277</v>
      </c>
      <c r="E7" s="18"/>
      <c r="F7" s="15" t="s">
        <v>6</v>
      </c>
      <c r="G7" s="16">
        <v>21</v>
      </c>
      <c r="H7" s="16">
        <v>56</v>
      </c>
      <c r="I7" s="17">
        <f>SUM(H7/H46)</f>
        <v>0.0030380296207888026</v>
      </c>
      <c r="J7" s="18"/>
      <c r="K7" s="15" t="s">
        <v>10</v>
      </c>
      <c r="L7" s="56">
        <v>113</v>
      </c>
      <c r="M7" s="56">
        <v>360</v>
      </c>
      <c r="N7" s="17">
        <f>SUM(M7/M22)</f>
        <v>0.16049933125278645</v>
      </c>
    </row>
    <row r="8" spans="1:14" ht="12.75">
      <c r="A8" s="15" t="s">
        <v>11</v>
      </c>
      <c r="B8" s="16">
        <v>818</v>
      </c>
      <c r="C8" s="16">
        <v>3264</v>
      </c>
      <c r="D8" s="17">
        <f>SUM(C8/C46)</f>
        <v>0.03447292544596179</v>
      </c>
      <c r="E8" s="18"/>
      <c r="F8" s="15" t="s">
        <v>9</v>
      </c>
      <c r="G8" s="16">
        <v>220</v>
      </c>
      <c r="H8" s="16">
        <v>1069</v>
      </c>
      <c r="I8" s="17">
        <f>SUM(H8/H46)</f>
        <v>0.05799381543970054</v>
      </c>
      <c r="J8" s="18"/>
      <c r="K8" s="15" t="s">
        <v>13</v>
      </c>
      <c r="L8" s="56">
        <v>54</v>
      </c>
      <c r="M8" s="56">
        <v>192</v>
      </c>
      <c r="N8" s="17">
        <f>SUM(M8/M22)</f>
        <v>0.08559964333481944</v>
      </c>
    </row>
    <row r="9" spans="1:14" ht="12.75">
      <c r="A9" s="21" t="s">
        <v>58</v>
      </c>
      <c r="B9" s="59">
        <v>1</v>
      </c>
      <c r="C9" s="59">
        <v>1</v>
      </c>
      <c r="D9" s="17">
        <f>SUM(C9/C47)</f>
        <v>1.1410965938266673E-05</v>
      </c>
      <c r="E9" s="18"/>
      <c r="F9" s="15" t="s">
        <v>14</v>
      </c>
      <c r="G9" s="16">
        <v>220</v>
      </c>
      <c r="H9" s="16">
        <v>533</v>
      </c>
      <c r="I9" s="17">
        <f>SUM(H9/H46)</f>
        <v>0.028915531926436283</v>
      </c>
      <c r="J9" s="18"/>
      <c r="K9" s="15" t="s">
        <v>15</v>
      </c>
      <c r="L9" s="56">
        <v>44</v>
      </c>
      <c r="M9" s="56">
        <v>160</v>
      </c>
      <c r="N9" s="17">
        <f>SUM(M9/M22)</f>
        <v>0.07133303611234953</v>
      </c>
    </row>
    <row r="10" spans="1:14" ht="12.75">
      <c r="A10" s="15" t="s">
        <v>56</v>
      </c>
      <c r="B10" s="16">
        <v>486</v>
      </c>
      <c r="C10" s="16">
        <v>1771</v>
      </c>
      <c r="D10" s="17">
        <f>SUM(C10/C46)</f>
        <v>0.018704519290685763</v>
      </c>
      <c r="E10" s="18"/>
      <c r="F10" s="15" t="s">
        <v>16</v>
      </c>
      <c r="G10" s="16">
        <v>1063</v>
      </c>
      <c r="H10" s="16">
        <v>3604</v>
      </c>
      <c r="I10" s="17">
        <f>SUM(H10/H46)</f>
        <v>0.19551890630933652</v>
      </c>
      <c r="J10" s="18"/>
      <c r="K10" s="15" t="s">
        <v>17</v>
      </c>
      <c r="L10" s="56">
        <v>55</v>
      </c>
      <c r="M10" s="56">
        <v>176</v>
      </c>
      <c r="N10" s="17">
        <f>SUM(M10/M22)</f>
        <v>0.07846633972358448</v>
      </c>
    </row>
    <row r="11" spans="1:14" ht="12.75">
      <c r="A11" s="15" t="s">
        <v>47</v>
      </c>
      <c r="B11" s="16">
        <v>63</v>
      </c>
      <c r="C11" s="16">
        <v>214</v>
      </c>
      <c r="D11" s="17">
        <f>SUM(C11/C46)</f>
        <v>0.0022601734207830337</v>
      </c>
      <c r="E11" s="18"/>
      <c r="F11" s="15" t="s">
        <v>59</v>
      </c>
      <c r="G11" s="16">
        <v>428</v>
      </c>
      <c r="H11" s="16">
        <v>1011</v>
      </c>
      <c r="I11" s="17">
        <f>SUM(H11/H46)</f>
        <v>0.05484728476102642</v>
      </c>
      <c r="J11" s="18"/>
      <c r="K11" s="15" t="s">
        <v>19</v>
      </c>
      <c r="L11" s="56">
        <v>36</v>
      </c>
      <c r="M11" s="56">
        <v>122</v>
      </c>
      <c r="N11" s="17">
        <f>SUM(M11/M22)</f>
        <v>0.05439144003566652</v>
      </c>
    </row>
    <row r="12" spans="1:14" ht="12.75">
      <c r="A12" s="15" t="s">
        <v>9</v>
      </c>
      <c r="B12" s="16">
        <v>345</v>
      </c>
      <c r="C12" s="16">
        <v>1977</v>
      </c>
      <c r="D12" s="17">
        <f>SUM(C12/C46)</f>
        <v>0.02088020024714046</v>
      </c>
      <c r="E12" s="18"/>
      <c r="F12" s="15" t="s">
        <v>18</v>
      </c>
      <c r="G12" s="16">
        <v>60</v>
      </c>
      <c r="H12" s="16">
        <v>251</v>
      </c>
      <c r="I12" s="17">
        <f>SUM(H12/H46)</f>
        <v>0.013616882764606954</v>
      </c>
      <c r="J12" s="18"/>
      <c r="K12" s="15" t="s">
        <v>20</v>
      </c>
      <c r="L12" s="56">
        <v>85</v>
      </c>
      <c r="M12" s="56">
        <v>230</v>
      </c>
      <c r="N12" s="17">
        <f>SUM(M12/M22)</f>
        <v>0.10254123941150245</v>
      </c>
    </row>
    <row r="13" spans="1:14" ht="13.5" customHeight="1">
      <c r="A13" s="15" t="s">
        <v>12</v>
      </c>
      <c r="B13" s="16">
        <v>35</v>
      </c>
      <c r="C13" s="16">
        <v>112</v>
      </c>
      <c r="D13" s="17">
        <f>SUM(C13/C46)</f>
        <v>0.001182894500596728</v>
      </c>
      <c r="E13" s="18"/>
      <c r="F13" s="15" t="s">
        <v>15</v>
      </c>
      <c r="G13" s="16">
        <v>74</v>
      </c>
      <c r="H13" s="16">
        <v>318</v>
      </c>
      <c r="I13" s="17">
        <f>SUM(H13/H46)</f>
        <v>0.017251668203764985</v>
      </c>
      <c r="J13" s="18"/>
      <c r="K13" s="15" t="s">
        <v>21</v>
      </c>
      <c r="L13" s="56">
        <v>29</v>
      </c>
      <c r="M13" s="56">
        <v>79</v>
      </c>
      <c r="N13" s="17">
        <f>SUM(M13/M22)</f>
        <v>0.03522068658047258</v>
      </c>
    </row>
    <row r="14" spans="1:14" ht="12.75">
      <c r="A14" s="15" t="s">
        <v>14</v>
      </c>
      <c r="B14" s="16">
        <v>692</v>
      </c>
      <c r="C14" s="16">
        <v>1849</v>
      </c>
      <c r="D14" s="17">
        <f>SUM(C14/C46)</f>
        <v>0.019528320817887055</v>
      </c>
      <c r="E14" s="18"/>
      <c r="F14" s="15" t="s">
        <v>17</v>
      </c>
      <c r="G14" s="16">
        <v>23</v>
      </c>
      <c r="H14" s="16">
        <v>81</v>
      </c>
      <c r="I14" s="17">
        <f>SUM(H14/H46)</f>
        <v>0.004394292844355233</v>
      </c>
      <c r="J14" s="18"/>
      <c r="K14" s="15" t="s">
        <v>24</v>
      </c>
      <c r="L14" s="56">
        <v>29</v>
      </c>
      <c r="M14" s="56">
        <v>113</v>
      </c>
      <c r="N14" s="17">
        <f>SUM(M14/M22)</f>
        <v>0.05037895675434686</v>
      </c>
    </row>
    <row r="15" spans="1:14" ht="12.75">
      <c r="A15" s="15" t="s">
        <v>16</v>
      </c>
      <c r="B15" s="16">
        <v>2924</v>
      </c>
      <c r="C15" s="16">
        <v>10798</v>
      </c>
      <c r="D15" s="17">
        <f>SUM(C15/C46)</f>
        <v>0.11404370372717383</v>
      </c>
      <c r="E15" s="18"/>
      <c r="F15" s="21" t="s">
        <v>23</v>
      </c>
      <c r="G15" s="22">
        <v>33</v>
      </c>
      <c r="H15" s="22">
        <v>141</v>
      </c>
      <c r="I15" s="17">
        <f>SUM(H15/H46)</f>
        <v>0.007649324580914664</v>
      </c>
      <c r="J15" s="18"/>
      <c r="K15" s="15" t="s">
        <v>25</v>
      </c>
      <c r="L15" s="56">
        <v>92</v>
      </c>
      <c r="M15" s="56">
        <v>338</v>
      </c>
      <c r="N15" s="17">
        <f>SUM(M15/M22)</f>
        <v>0.1506910387873384</v>
      </c>
    </row>
    <row r="16" spans="1:14" ht="12.75">
      <c r="A16" s="15" t="s">
        <v>59</v>
      </c>
      <c r="B16" s="16">
        <v>2375</v>
      </c>
      <c r="C16" s="16">
        <v>7323</v>
      </c>
      <c r="D16" s="17">
        <f>SUM(C16/C46)</f>
        <v>0.07734228953455213</v>
      </c>
      <c r="E16" s="18"/>
      <c r="F16" s="21" t="s">
        <v>30</v>
      </c>
      <c r="G16" s="22">
        <v>120</v>
      </c>
      <c r="H16" s="22">
        <v>455</v>
      </c>
      <c r="I16" s="17">
        <f>SUM(H16/H46)</f>
        <v>0.02468399066890902</v>
      </c>
      <c r="J16" s="18"/>
      <c r="K16" s="15" t="s">
        <v>27</v>
      </c>
      <c r="L16" s="56">
        <v>103</v>
      </c>
      <c r="M16" s="56">
        <v>287</v>
      </c>
      <c r="N16" s="17">
        <f>SUM(M16/M22)</f>
        <v>0.12795363352652697</v>
      </c>
    </row>
    <row r="17" spans="1:14" ht="12.75">
      <c r="A17" s="15" t="s">
        <v>22</v>
      </c>
      <c r="B17" s="16">
        <v>468</v>
      </c>
      <c r="C17" s="16">
        <v>1713</v>
      </c>
      <c r="D17" s="17">
        <f>SUM(C17/C46)</f>
        <v>0.018091948924305313</v>
      </c>
      <c r="E17" s="18"/>
      <c r="F17" s="15" t="s">
        <v>26</v>
      </c>
      <c r="G17" s="16">
        <v>3</v>
      </c>
      <c r="H17" s="16">
        <v>18</v>
      </c>
      <c r="I17" s="17">
        <f>SUM(H17/H46)</f>
        <v>0.0009765095209678294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920</v>
      </c>
      <c r="C18" s="16">
        <v>3362</v>
      </c>
      <c r="D18" s="17">
        <f>SUM(C18/C46)</f>
        <v>0.03550795813398393</v>
      </c>
      <c r="E18" s="18"/>
      <c r="F18" s="15" t="s">
        <v>20</v>
      </c>
      <c r="G18" s="16">
        <v>118</v>
      </c>
      <c r="H18" s="16">
        <v>536</v>
      </c>
      <c r="I18" s="17">
        <f>SUM(H18/H46)</f>
        <v>0.029078283513264254</v>
      </c>
      <c r="J18" s="18"/>
      <c r="K18" s="15" t="s">
        <v>46</v>
      </c>
      <c r="L18" s="56">
        <v>57</v>
      </c>
      <c r="M18" s="56">
        <v>153</v>
      </c>
      <c r="N18" s="17">
        <f>SUM(M18/M22)</f>
        <v>0.06821221578243424</v>
      </c>
    </row>
    <row r="19" spans="1:14" ht="12.75">
      <c r="A19" s="15" t="s">
        <v>15</v>
      </c>
      <c r="B19" s="16">
        <v>1</v>
      </c>
      <c r="C19" s="16">
        <v>7</v>
      </c>
      <c r="D19" s="17">
        <f>SUM(C19/C46)</f>
        <v>7.39309062872955E-05</v>
      </c>
      <c r="E19" s="18"/>
      <c r="F19" s="15" t="s">
        <v>21</v>
      </c>
      <c r="G19" s="16">
        <v>141</v>
      </c>
      <c r="H19" s="16">
        <v>759</v>
      </c>
      <c r="I19" s="17">
        <f>SUM(H19/H46)</f>
        <v>0.04117615146747681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48</v>
      </c>
      <c r="C20" s="16">
        <v>174</v>
      </c>
      <c r="D20" s="17">
        <f>SUM(C20/C46)</f>
        <v>0.0018377110991413454</v>
      </c>
      <c r="E20" s="18"/>
      <c r="F20" s="15" t="s">
        <v>32</v>
      </c>
      <c r="G20" s="16">
        <v>515</v>
      </c>
      <c r="H20" s="16">
        <v>1883</v>
      </c>
      <c r="I20" s="17">
        <f>SUM(H20/H46)</f>
        <v>0.1021537459990235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498</v>
      </c>
      <c r="C21" s="16">
        <v>1692</v>
      </c>
      <c r="D21" s="17">
        <f>SUM(C21/C46)</f>
        <v>0.017870156205443428</v>
      </c>
      <c r="E21" s="18"/>
      <c r="F21" s="15" t="s">
        <v>34</v>
      </c>
      <c r="G21" s="16">
        <v>165</v>
      </c>
      <c r="H21" s="16">
        <v>631</v>
      </c>
      <c r="I21" s="17">
        <f>SUM(H21/H46)</f>
        <v>0.03423208376281669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252</v>
      </c>
      <c r="C22" s="16">
        <v>917</v>
      </c>
      <c r="D22" s="17">
        <f>SUM(C22/C46)</f>
        <v>0.009684948723635711</v>
      </c>
      <c r="E22" s="18"/>
      <c r="F22" s="21" t="s">
        <v>54</v>
      </c>
      <c r="G22" s="16">
        <v>0</v>
      </c>
      <c r="H22" s="16">
        <v>4</v>
      </c>
      <c r="I22" s="17">
        <f>SUM(H22/H46)</f>
        <v>0.00021700211577062875</v>
      </c>
      <c r="J22" s="18"/>
      <c r="K22" s="39" t="str">
        <f>F46</f>
        <v>Total MARCH 2006</v>
      </c>
      <c r="L22" s="7">
        <f>SUM(L6:L21)</f>
        <v>710</v>
      </c>
      <c r="M22" s="40">
        <f>SUM(M6:M21)</f>
        <v>2243</v>
      </c>
      <c r="N22" s="24"/>
      <c r="P22" s="37"/>
      <c r="Q22" s="37"/>
    </row>
    <row r="23" spans="1:17" ht="12.75">
      <c r="A23" s="15" t="s">
        <v>31</v>
      </c>
      <c r="B23" s="16">
        <v>181</v>
      </c>
      <c r="C23" s="16">
        <v>694</v>
      </c>
      <c r="D23" s="17">
        <f>SUM(C23/C46)</f>
        <v>0.007329721280483297</v>
      </c>
      <c r="E23" s="18"/>
      <c r="F23" s="15" t="s">
        <v>24</v>
      </c>
      <c r="G23" s="16">
        <v>426</v>
      </c>
      <c r="H23" s="16">
        <v>1321</v>
      </c>
      <c r="I23" s="17">
        <f>SUM(H23/H46)</f>
        <v>0.07166494873325015</v>
      </c>
      <c r="J23" s="18"/>
      <c r="K23" s="39" t="str">
        <f>F47</f>
        <v>Total MARCH 2005</v>
      </c>
      <c r="L23" s="42">
        <v>555</v>
      </c>
      <c r="M23" s="42">
        <v>1861</v>
      </c>
      <c r="N23" s="24"/>
      <c r="P23" s="42"/>
      <c r="Q23" s="42"/>
    </row>
    <row r="24" spans="1:17" ht="12.75">
      <c r="A24" s="15" t="s">
        <v>26</v>
      </c>
      <c r="B24" s="16">
        <v>460</v>
      </c>
      <c r="C24" s="16">
        <v>1804</v>
      </c>
      <c r="D24" s="17">
        <f>SUM(C24/C46)</f>
        <v>0.019053050706040155</v>
      </c>
      <c r="E24" s="18"/>
      <c r="F24" s="21" t="s">
        <v>44</v>
      </c>
      <c r="G24" s="22">
        <v>0</v>
      </c>
      <c r="H24" s="22">
        <v>1</v>
      </c>
      <c r="I24" s="17">
        <f>SUM(H24/H46)</f>
        <v>5.425052894265719E-05</v>
      </c>
      <c r="J24" s="18"/>
      <c r="K24" s="39" t="str">
        <f>F48</f>
        <v>2006 change 2005</v>
      </c>
      <c r="L24" s="42">
        <f>SUM(L22-L23)</f>
        <v>155</v>
      </c>
      <c r="M24" s="42">
        <f>SUM(M22-M23)</f>
        <v>382</v>
      </c>
      <c r="N24" s="24"/>
      <c r="P24" s="43"/>
      <c r="Q24" s="43"/>
    </row>
    <row r="25" spans="1:14" ht="12.75">
      <c r="A25" s="15" t="s">
        <v>33</v>
      </c>
      <c r="B25" s="16">
        <v>730</v>
      </c>
      <c r="C25" s="16">
        <v>3151</v>
      </c>
      <c r="D25" s="17">
        <f>SUM(C25/C46)</f>
        <v>0.03327946938732402</v>
      </c>
      <c r="E25" s="18"/>
      <c r="F25" s="21" t="s">
        <v>61</v>
      </c>
      <c r="G25" s="22">
        <v>0</v>
      </c>
      <c r="H25" s="22">
        <v>1</v>
      </c>
      <c r="I25" s="17">
        <f>SUM(H25/H47)</f>
        <v>6.298419096806702E-05</v>
      </c>
      <c r="J25" s="18"/>
      <c r="K25" s="39" t="str">
        <f>F49</f>
        <v>% change 2006 - 2005</v>
      </c>
      <c r="L25" s="43">
        <f>SUM((L22-L23)/L23)</f>
        <v>0.27927927927927926</v>
      </c>
      <c r="M25" s="43">
        <f>SUM((M22-M23)/M23)</f>
        <v>0.20526598602901666</v>
      </c>
      <c r="N25" s="24"/>
    </row>
    <row r="26" spans="1:14" ht="12.75">
      <c r="A26" s="15" t="s">
        <v>45</v>
      </c>
      <c r="B26" s="16">
        <v>11</v>
      </c>
      <c r="C26" s="16">
        <v>46</v>
      </c>
      <c r="D26" s="17">
        <f>SUM(C26/C46)</f>
        <v>0.0004858316698879419</v>
      </c>
      <c r="E26" s="18"/>
      <c r="F26" s="15" t="s">
        <v>36</v>
      </c>
      <c r="G26" s="16">
        <v>4</v>
      </c>
      <c r="H26" s="16">
        <v>17</v>
      </c>
      <c r="I26" s="17">
        <f>SUM(H26/H46)</f>
        <v>0.0009222589920251722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121</v>
      </c>
      <c r="C27" s="16">
        <v>567</v>
      </c>
      <c r="D27" s="17">
        <f>SUM(C27/C46)</f>
        <v>0.0059884034092709355</v>
      </c>
      <c r="E27" s="18"/>
      <c r="F27" s="15" t="s">
        <v>37</v>
      </c>
      <c r="G27" s="16">
        <v>14</v>
      </c>
      <c r="H27" s="16">
        <v>38</v>
      </c>
      <c r="I27" s="17">
        <f>SUM(H27/H46)</f>
        <v>0.0020615200998209734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479</v>
      </c>
      <c r="C28" s="16">
        <v>1368</v>
      </c>
      <c r="D28" s="17">
        <f>SUM(C28/C46)</f>
        <v>0.014448211400145749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2098</v>
      </c>
      <c r="C29" s="16">
        <v>7806</v>
      </c>
      <c r="D29" s="17">
        <f>SUM(C29/C46)</f>
        <v>0.08244352206837553</v>
      </c>
      <c r="E29" s="18"/>
      <c r="F29" s="15" t="s">
        <v>38</v>
      </c>
      <c r="G29" s="16">
        <v>658</v>
      </c>
      <c r="H29" s="16">
        <v>2481</v>
      </c>
      <c r="I29" s="17">
        <f>SUM(H29/H46)</f>
        <v>0.1345955623067325</v>
      </c>
      <c r="J29" s="18"/>
      <c r="L29" s="14"/>
    </row>
    <row r="30" spans="1:14" ht="12.75">
      <c r="A30" s="15" t="s">
        <v>34</v>
      </c>
      <c r="B30" s="25">
        <v>1147</v>
      </c>
      <c r="C30" s="25">
        <v>3970</v>
      </c>
      <c r="D30" s="17">
        <f>SUM(C30/C46)</f>
        <v>0.041929385422937594</v>
      </c>
      <c r="E30" s="18"/>
      <c r="F30" s="15" t="s">
        <v>39</v>
      </c>
      <c r="G30" s="16">
        <v>680</v>
      </c>
      <c r="H30" s="16">
        <v>2561</v>
      </c>
      <c r="I30" s="17">
        <f>SUM(H30/H46)</f>
        <v>0.13893560462214508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14</v>
      </c>
      <c r="C31" s="16">
        <v>56</v>
      </c>
      <c r="D31" s="17">
        <f>SUM(C31/C46)</f>
        <v>0.000591447250298364</v>
      </c>
      <c r="E31" s="18"/>
      <c r="F31" s="15" t="s">
        <v>29</v>
      </c>
      <c r="G31" s="16">
        <v>165</v>
      </c>
      <c r="H31" s="16">
        <v>448</v>
      </c>
      <c r="I31" s="17">
        <f>SUM(H31/H46)</f>
        <v>0.02430423696631042</v>
      </c>
      <c r="K31" s="11" t="s">
        <v>3</v>
      </c>
      <c r="L31" s="12" t="str">
        <f>B5</f>
        <v>01/03 - 31/03</v>
      </c>
      <c r="M31" s="12" t="str">
        <f>C5</f>
        <v>01/01 - 31/03</v>
      </c>
      <c r="N31" s="13" t="s">
        <v>4</v>
      </c>
    </row>
    <row r="32" spans="1:14" ht="12.75">
      <c r="A32" s="15" t="s">
        <v>24</v>
      </c>
      <c r="B32" s="16">
        <v>1644</v>
      </c>
      <c r="C32" s="16">
        <v>5961</v>
      </c>
      <c r="D32" s="17">
        <f>SUM(C32/C46)</f>
        <v>0.06295744748265264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0.00980392156862745</v>
      </c>
    </row>
    <row r="33" spans="1:14" ht="12.75">
      <c r="A33" s="15" t="s">
        <v>41</v>
      </c>
      <c r="B33" s="16">
        <v>151</v>
      </c>
      <c r="C33" s="16">
        <v>598</v>
      </c>
      <c r="D33" s="17">
        <f>SUM(C33/C46)</f>
        <v>0.006315811708543244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558</v>
      </c>
      <c r="C34" s="16">
        <v>1622</v>
      </c>
      <c r="D34" s="17">
        <f>SUM(C34/C46)</f>
        <v>0.01713084714257047</v>
      </c>
      <c r="E34" s="18"/>
      <c r="F34" s="26"/>
      <c r="G34" s="27"/>
      <c r="H34" s="27"/>
      <c r="I34" s="28"/>
      <c r="J34" s="18"/>
      <c r="K34" s="15" t="s">
        <v>19</v>
      </c>
      <c r="L34" s="19">
        <v>3</v>
      </c>
      <c r="M34" s="19">
        <v>10</v>
      </c>
      <c r="N34" s="17">
        <f>SUM(M34/M46)</f>
        <v>0.09803921568627451</v>
      </c>
    </row>
    <row r="35" spans="1:14" ht="12.75">
      <c r="A35" s="15" t="s">
        <v>42</v>
      </c>
      <c r="B35" s="16">
        <v>684</v>
      </c>
      <c r="C35" s="16">
        <v>2771</v>
      </c>
      <c r="D35" s="17">
        <f>SUM(C35/C46)</f>
        <v>0.029266077331727976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23</v>
      </c>
      <c r="N35" s="17">
        <f>SUM(M35/M46)</f>
        <v>0.22549019607843138</v>
      </c>
    </row>
    <row r="36" spans="1:14" ht="12.75">
      <c r="A36" s="15" t="s">
        <v>48</v>
      </c>
      <c r="B36" s="16">
        <v>4</v>
      </c>
      <c r="C36" s="16">
        <v>15</v>
      </c>
      <c r="D36" s="17">
        <f>SUM(C36/C46)</f>
        <v>0.00015842337061563322</v>
      </c>
      <c r="E36" s="18"/>
      <c r="F36" s="26"/>
      <c r="G36" s="27"/>
      <c r="H36" s="27"/>
      <c r="I36" s="28"/>
      <c r="K36" s="15" t="s">
        <v>25</v>
      </c>
      <c r="L36" s="19">
        <v>16</v>
      </c>
      <c r="M36" s="19">
        <v>25</v>
      </c>
      <c r="N36" s="17">
        <f>SUM(M36/M46)</f>
        <v>0.24509803921568626</v>
      </c>
    </row>
    <row r="37" spans="1:14" ht="12.75">
      <c r="A37" s="15" t="s">
        <v>43</v>
      </c>
      <c r="B37" s="16">
        <v>56</v>
      </c>
      <c r="C37" s="16">
        <v>285</v>
      </c>
      <c r="D37" s="17">
        <f>SUM(C37/C46)</f>
        <v>0.003010044041697031</v>
      </c>
      <c r="E37" s="18"/>
      <c r="F37" s="26"/>
      <c r="G37" s="27"/>
      <c r="H37" s="27"/>
      <c r="I37" s="28"/>
      <c r="K37" s="15" t="s">
        <v>60</v>
      </c>
      <c r="L37" s="19">
        <v>6</v>
      </c>
      <c r="M37" s="19">
        <v>14</v>
      </c>
      <c r="N37" s="17">
        <f>SUM(M37/M46)</f>
        <v>0.13725490196078433</v>
      </c>
    </row>
    <row r="38" spans="1:14" ht="12.75">
      <c r="A38" s="15" t="s">
        <v>37</v>
      </c>
      <c r="B38" s="16">
        <v>539</v>
      </c>
      <c r="C38" s="16">
        <v>2318</v>
      </c>
      <c r="D38" s="17">
        <f>SUM(C38/C46)</f>
        <v>0.024481691539135854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1.0561558041042215E-05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3466</v>
      </c>
      <c r="C40" s="16">
        <v>12471</v>
      </c>
      <c r="D40" s="17">
        <f>SUM(C40/C46)</f>
        <v>0.13171319032983747</v>
      </c>
      <c r="E40" s="18"/>
      <c r="F40" s="15"/>
      <c r="G40" s="16"/>
      <c r="H40" s="16"/>
      <c r="I40" s="30"/>
      <c r="J40" s="37"/>
      <c r="K40" s="15" t="s">
        <v>46</v>
      </c>
      <c r="L40" s="19">
        <v>6</v>
      </c>
      <c r="M40" s="19">
        <v>29</v>
      </c>
      <c r="N40" s="17">
        <f>SUM(M40/M46)</f>
        <v>0.28431372549019607</v>
      </c>
    </row>
    <row r="41" spans="1:14" ht="12.75">
      <c r="A41" s="15" t="s">
        <v>39</v>
      </c>
      <c r="B41" s="16">
        <v>2561</v>
      </c>
      <c r="C41" s="16">
        <v>9631</v>
      </c>
      <c r="D41" s="17">
        <f>SUM(C41/C46)</f>
        <v>0.10171836549327756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508</v>
      </c>
      <c r="C42" s="16">
        <v>1512</v>
      </c>
      <c r="D42" s="17">
        <f>SUM(C42/C46)</f>
        <v>0.01596907575805583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223</v>
      </c>
      <c r="C43" s="16">
        <v>643</v>
      </c>
      <c r="D43" s="17">
        <f>SUM(C43/C46)</f>
        <v>0.006791081820390144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75</v>
      </c>
      <c r="B46" s="40">
        <f>SUM(B6:B43)</f>
        <v>26190</v>
      </c>
      <c r="C46" s="40">
        <f>SUM(C6:C43)</f>
        <v>94683</v>
      </c>
      <c r="D46" s="41"/>
      <c r="E46" s="7"/>
      <c r="F46" s="39" t="str">
        <f>A46</f>
        <v>Total MARCH 2006</v>
      </c>
      <c r="G46" s="40">
        <f>SUM(G6:G45)</f>
        <v>5204</v>
      </c>
      <c r="H46" s="40">
        <f>SUM(H6:H45)</f>
        <v>18433</v>
      </c>
      <c r="I46" s="30"/>
      <c r="J46" s="45"/>
      <c r="K46" s="39" t="str">
        <f>A46</f>
        <v>Total MARCH 2006</v>
      </c>
      <c r="L46" s="7">
        <f>SUM(L32:L40)</f>
        <v>34</v>
      </c>
      <c r="M46" s="7">
        <f>SUM(M32:M40)</f>
        <v>102</v>
      </c>
      <c r="N46" s="24"/>
    </row>
    <row r="47" spans="1:14" ht="12.75">
      <c r="A47" s="39" t="s">
        <v>76</v>
      </c>
      <c r="B47" s="42">
        <v>24690</v>
      </c>
      <c r="C47" s="42">
        <v>87635</v>
      </c>
      <c r="D47" s="41"/>
      <c r="E47" s="7"/>
      <c r="F47" s="39" t="str">
        <f>A47</f>
        <v>Total MARCH 2005</v>
      </c>
      <c r="G47" s="42">
        <v>4408</v>
      </c>
      <c r="H47" s="42">
        <v>15877</v>
      </c>
      <c r="I47" s="41"/>
      <c r="J47" s="45"/>
      <c r="K47" s="39" t="str">
        <f>A47</f>
        <v>Total MARCH 2005</v>
      </c>
      <c r="L47" s="42">
        <v>34</v>
      </c>
      <c r="M47" s="42">
        <v>95</v>
      </c>
      <c r="N47" s="24"/>
    </row>
    <row r="48" spans="1:14" ht="12.75">
      <c r="A48" s="39" t="s">
        <v>63</v>
      </c>
      <c r="B48" s="42">
        <f>SUM(B46-B47)</f>
        <v>1500</v>
      </c>
      <c r="C48" s="42">
        <f>SUM(C46-C47)</f>
        <v>7048</v>
      </c>
      <c r="D48" s="41"/>
      <c r="E48" s="45"/>
      <c r="F48" s="39" t="str">
        <f>A48</f>
        <v>2006 change 2005</v>
      </c>
      <c r="G48" s="42">
        <f>SUM(G46-G47)</f>
        <v>796</v>
      </c>
      <c r="H48" s="42">
        <f>SUM(H46-H47)</f>
        <v>2556</v>
      </c>
      <c r="I48" s="44"/>
      <c r="J48" s="45"/>
      <c r="K48" s="39" t="str">
        <f>A48</f>
        <v>2006 change 2005</v>
      </c>
      <c r="L48" s="42">
        <f>SUM(L46-L47)</f>
        <v>0</v>
      </c>
      <c r="M48" s="42">
        <f>SUM(M46-M47)</f>
        <v>7</v>
      </c>
      <c r="N48" s="24"/>
    </row>
    <row r="49" spans="1:14" ht="12.75">
      <c r="A49" s="39" t="s">
        <v>64</v>
      </c>
      <c r="B49" s="43">
        <f>SUM((B46-B47)/B47)</f>
        <v>0.060753341433778855</v>
      </c>
      <c r="C49" s="43">
        <f>SUM((C46-C47)/C47)</f>
        <v>0.08042448793290352</v>
      </c>
      <c r="D49" s="44"/>
      <c r="E49" s="45"/>
      <c r="F49" s="39" t="str">
        <f>A49</f>
        <v>% change 2006 - 2005</v>
      </c>
      <c r="G49" s="43">
        <f>SUM((G46-G47)/G47)</f>
        <v>0.18058076225045372</v>
      </c>
      <c r="H49" s="43">
        <f>SUM((H46-H47)/H47)</f>
        <v>0.1609875921143793</v>
      </c>
      <c r="I49" s="44"/>
      <c r="J49"/>
      <c r="K49" s="39" t="str">
        <f>A49</f>
        <v>% change 2006 - 2005</v>
      </c>
      <c r="L49" s="43">
        <f>SUM((L46-L47)/L47)</f>
        <v>0</v>
      </c>
      <c r="M49" s="43">
        <f>SUM((M46-M47)/M47)</f>
        <v>0.07368421052631578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78</v>
      </c>
      <c r="C5" s="12" t="s">
        <v>79</v>
      </c>
      <c r="D5" s="13" t="s">
        <v>4</v>
      </c>
      <c r="E5" s="7"/>
      <c r="F5" s="11" t="s">
        <v>3</v>
      </c>
      <c r="G5" s="12" t="str">
        <f>B5</f>
        <v>01/04 - 30/04</v>
      </c>
      <c r="H5" s="12" t="str">
        <f>C5</f>
        <v>01/01 - 30/04</v>
      </c>
      <c r="I5" s="13" t="s">
        <v>4</v>
      </c>
      <c r="J5" s="7"/>
      <c r="K5" s="11" t="s">
        <v>3</v>
      </c>
      <c r="L5" s="12" t="str">
        <f>B5</f>
        <v>01/04 - 30/04</v>
      </c>
      <c r="M5" s="12" t="str">
        <f>C5</f>
        <v>01/01 - 30/04</v>
      </c>
      <c r="N5" s="13" t="s">
        <v>4</v>
      </c>
    </row>
    <row r="6" spans="1:14" ht="12.75">
      <c r="A6" s="15" t="s">
        <v>5</v>
      </c>
      <c r="B6" s="16">
        <v>68</v>
      </c>
      <c r="C6" s="16">
        <v>278</v>
      </c>
      <c r="D6" s="17">
        <f>SUM(C6/C46)</f>
        <v>0.002482386662975828</v>
      </c>
      <c r="E6" s="18"/>
      <c r="F6" s="15" t="s">
        <v>56</v>
      </c>
      <c r="G6" s="16">
        <v>55</v>
      </c>
      <c r="H6" s="16">
        <v>269</v>
      </c>
      <c r="I6" s="17">
        <f>SUM(H6/H46)</f>
        <v>0.012203420587034433</v>
      </c>
      <c r="J6" s="18"/>
      <c r="K6" s="15" t="s">
        <v>7</v>
      </c>
      <c r="L6" s="56">
        <v>20</v>
      </c>
      <c r="M6" s="56">
        <v>53</v>
      </c>
      <c r="N6" s="17">
        <f>SUM(M6/M22)</f>
        <v>0.014144649052575394</v>
      </c>
    </row>
    <row r="7" spans="1:14" ht="12.75">
      <c r="A7" s="15" t="s">
        <v>8</v>
      </c>
      <c r="B7" s="16">
        <v>445</v>
      </c>
      <c r="C7" s="16">
        <v>2453</v>
      </c>
      <c r="D7" s="17">
        <f>SUM(C7/C46)</f>
        <v>0.021903936993811893</v>
      </c>
      <c r="E7" s="18"/>
      <c r="F7" s="15" t="s">
        <v>6</v>
      </c>
      <c r="G7" s="16">
        <v>12</v>
      </c>
      <c r="H7" s="16">
        <v>68</v>
      </c>
      <c r="I7" s="17">
        <f>SUM(H7/H46)</f>
        <v>0.0030848795535997823</v>
      </c>
      <c r="J7" s="18"/>
      <c r="K7" s="15" t="s">
        <v>10</v>
      </c>
      <c r="L7" s="56">
        <v>211</v>
      </c>
      <c r="M7" s="56">
        <v>570</v>
      </c>
      <c r="N7" s="17">
        <f>SUM(M7/M22)</f>
        <v>0.1521216973578863</v>
      </c>
    </row>
    <row r="8" spans="1:14" ht="12.75">
      <c r="A8" s="15" t="s">
        <v>11</v>
      </c>
      <c r="B8" s="16">
        <v>618</v>
      </c>
      <c r="C8" s="16">
        <v>3878</v>
      </c>
      <c r="D8" s="17">
        <f>SUM(C8/C46)</f>
        <v>0.034628401003670005</v>
      </c>
      <c r="E8" s="18"/>
      <c r="F8" s="15" t="s">
        <v>9</v>
      </c>
      <c r="G8" s="16">
        <v>140</v>
      </c>
      <c r="H8" s="16">
        <v>1210</v>
      </c>
      <c r="I8" s="17">
        <f>SUM(H8/H46)</f>
        <v>0.05489270970376083</v>
      </c>
      <c r="J8" s="18"/>
      <c r="K8" s="15" t="s">
        <v>13</v>
      </c>
      <c r="L8" s="56">
        <v>121</v>
      </c>
      <c r="M8" s="56">
        <v>313</v>
      </c>
      <c r="N8" s="17">
        <f>SUM(M8/M22)</f>
        <v>0.08353349346143582</v>
      </c>
    </row>
    <row r="9" spans="1:14" ht="12.75">
      <c r="A9" s="21" t="s">
        <v>58</v>
      </c>
      <c r="B9" s="59">
        <v>0</v>
      </c>
      <c r="C9" s="59">
        <v>1</v>
      </c>
      <c r="D9" s="17">
        <f>SUM(C9/C47)</f>
        <v>9.520545336836895E-06</v>
      </c>
      <c r="E9" s="18"/>
      <c r="F9" s="15" t="s">
        <v>14</v>
      </c>
      <c r="G9" s="16">
        <v>109</v>
      </c>
      <c r="H9" s="16">
        <v>640</v>
      </c>
      <c r="I9" s="17">
        <f>SUM(H9/H46)</f>
        <v>0.02903416050446854</v>
      </c>
      <c r="J9" s="18"/>
      <c r="K9" s="15" t="s">
        <v>15</v>
      </c>
      <c r="L9" s="56">
        <v>59</v>
      </c>
      <c r="M9" s="56">
        <v>218</v>
      </c>
      <c r="N9" s="17">
        <f>SUM(M9/M22)</f>
        <v>0.05817987723512143</v>
      </c>
    </row>
    <row r="10" spans="1:14" ht="12.75">
      <c r="A10" s="15" t="s">
        <v>56</v>
      </c>
      <c r="B10" s="16">
        <v>302</v>
      </c>
      <c r="C10" s="16">
        <v>2064</v>
      </c>
      <c r="D10" s="17">
        <f>SUM(C10/C46)</f>
        <v>0.01843038155533133</v>
      </c>
      <c r="E10" s="18"/>
      <c r="F10" s="15" t="s">
        <v>16</v>
      </c>
      <c r="G10" s="16">
        <v>521</v>
      </c>
      <c r="H10" s="16">
        <v>4124</v>
      </c>
      <c r="I10" s="17">
        <f>SUM(H10/H46)</f>
        <v>0.18708887175066916</v>
      </c>
      <c r="J10" s="18"/>
      <c r="K10" s="15" t="s">
        <v>17</v>
      </c>
      <c r="L10" s="56">
        <v>107</v>
      </c>
      <c r="M10" s="56">
        <v>283</v>
      </c>
      <c r="N10" s="17">
        <f>SUM(M10/M22)</f>
        <v>0.07552708833733654</v>
      </c>
    </row>
    <row r="11" spans="1:14" ht="12.75">
      <c r="A11" s="15" t="s">
        <v>47</v>
      </c>
      <c r="B11" s="16">
        <v>65</v>
      </c>
      <c r="C11" s="16">
        <v>279</v>
      </c>
      <c r="D11" s="17">
        <f>SUM(C11/C46)</f>
        <v>0.0024913161114037984</v>
      </c>
      <c r="E11" s="18"/>
      <c r="F11" s="15" t="s">
        <v>59</v>
      </c>
      <c r="G11" s="16">
        <v>184</v>
      </c>
      <c r="H11" s="16">
        <v>1195</v>
      </c>
      <c r="I11" s="17">
        <f>SUM(H11/H46)</f>
        <v>0.05421222156693735</v>
      </c>
      <c r="J11" s="18"/>
      <c r="K11" s="15" t="s">
        <v>19</v>
      </c>
      <c r="L11" s="56">
        <v>76</v>
      </c>
      <c r="M11" s="56">
        <v>197</v>
      </c>
      <c r="N11" s="17">
        <f>SUM(M11/M22)</f>
        <v>0.052575393648251936</v>
      </c>
    </row>
    <row r="12" spans="1:14" ht="12.75">
      <c r="A12" s="15" t="s">
        <v>9</v>
      </c>
      <c r="B12" s="16">
        <v>173</v>
      </c>
      <c r="C12" s="16">
        <v>2145</v>
      </c>
      <c r="D12" s="17">
        <f>SUM(C12/C46)</f>
        <v>0.019153666877996946</v>
      </c>
      <c r="E12" s="18"/>
      <c r="F12" s="15" t="s">
        <v>18</v>
      </c>
      <c r="G12" s="16">
        <v>38</v>
      </c>
      <c r="H12" s="16">
        <v>288</v>
      </c>
      <c r="I12" s="17">
        <f>SUM(H12/H46)</f>
        <v>0.013065372227010843</v>
      </c>
      <c r="J12" s="18"/>
      <c r="K12" s="15" t="s">
        <v>20</v>
      </c>
      <c r="L12" s="56">
        <v>248</v>
      </c>
      <c r="M12" s="56">
        <v>477</v>
      </c>
      <c r="N12" s="17">
        <f>SUM(M12/M22)</f>
        <v>0.12730184147317855</v>
      </c>
    </row>
    <row r="13" spans="1:14" ht="13.5" customHeight="1">
      <c r="A13" s="15" t="s">
        <v>12</v>
      </c>
      <c r="B13" s="16">
        <v>51</v>
      </c>
      <c r="C13" s="16">
        <v>163</v>
      </c>
      <c r="D13" s="17">
        <f>SUM(C13/C46)</f>
        <v>0.0014555000937592085</v>
      </c>
      <c r="E13" s="18"/>
      <c r="F13" s="15" t="s">
        <v>15</v>
      </c>
      <c r="G13" s="16">
        <v>53</v>
      </c>
      <c r="H13" s="16">
        <v>371</v>
      </c>
      <c r="I13" s="17">
        <f>SUM(H13/H46)</f>
        <v>0.016830739917434105</v>
      </c>
      <c r="J13" s="18"/>
      <c r="K13" s="15" t="s">
        <v>21</v>
      </c>
      <c r="L13" s="56">
        <v>25</v>
      </c>
      <c r="M13" s="56">
        <v>104</v>
      </c>
      <c r="N13" s="17">
        <f>SUM(M13/M22)</f>
        <v>0.02775553776354417</v>
      </c>
    </row>
    <row r="14" spans="1:14" ht="12.75">
      <c r="A14" s="15" t="s">
        <v>14</v>
      </c>
      <c r="B14" s="16">
        <v>208</v>
      </c>
      <c r="C14" s="16">
        <v>2054</v>
      </c>
      <c r="D14" s="17">
        <f>SUM(C14/C46)</f>
        <v>0.018341087071051622</v>
      </c>
      <c r="E14" s="18"/>
      <c r="F14" s="15" t="s">
        <v>17</v>
      </c>
      <c r="G14" s="16">
        <v>23</v>
      </c>
      <c r="H14" s="16">
        <v>104</v>
      </c>
      <c r="I14" s="17">
        <f>SUM(H14/H46)</f>
        <v>0.004718051081976138</v>
      </c>
      <c r="J14" s="18"/>
      <c r="K14" s="15" t="s">
        <v>24</v>
      </c>
      <c r="L14" s="56">
        <v>72</v>
      </c>
      <c r="M14" s="56">
        <v>185</v>
      </c>
      <c r="N14" s="17">
        <f>SUM(M14/M22)</f>
        <v>0.04937283159861222</v>
      </c>
    </row>
    <row r="15" spans="1:14" ht="12.75">
      <c r="A15" s="15" t="s">
        <v>16</v>
      </c>
      <c r="B15" s="16">
        <v>1530</v>
      </c>
      <c r="C15" s="16">
        <v>12315</v>
      </c>
      <c r="D15" s="17">
        <f>SUM(C15/C46)</f>
        <v>0.109966157390458</v>
      </c>
      <c r="E15" s="18"/>
      <c r="F15" s="21" t="s">
        <v>23</v>
      </c>
      <c r="G15" s="22">
        <v>27</v>
      </c>
      <c r="H15" s="22">
        <v>168</v>
      </c>
      <c r="I15" s="17">
        <f>SUM(H15/H46)</f>
        <v>0.007621467132422992</v>
      </c>
      <c r="J15" s="18"/>
      <c r="K15" s="15" t="s">
        <v>25</v>
      </c>
      <c r="L15" s="56">
        <v>254</v>
      </c>
      <c r="M15" s="56">
        <v>592</v>
      </c>
      <c r="N15" s="17">
        <f>SUM(M15/M22)</f>
        <v>0.1579930611155591</v>
      </c>
    </row>
    <row r="16" spans="1:14" ht="12.75">
      <c r="A16" s="15" t="s">
        <v>59</v>
      </c>
      <c r="B16" s="16">
        <v>1501</v>
      </c>
      <c r="C16" s="16">
        <v>8818</v>
      </c>
      <c r="D16" s="17">
        <f>SUM(C16/C46)</f>
        <v>0.07873987623784479</v>
      </c>
      <c r="E16" s="18"/>
      <c r="F16" s="21" t="s">
        <v>30</v>
      </c>
      <c r="G16" s="22">
        <v>90</v>
      </c>
      <c r="H16" s="22">
        <v>545</v>
      </c>
      <c r="I16" s="17">
        <f>SUM(H16/H46)</f>
        <v>0.02472440230458649</v>
      </c>
      <c r="J16" s="18"/>
      <c r="K16" s="15" t="s">
        <v>27</v>
      </c>
      <c r="L16" s="56">
        <v>267</v>
      </c>
      <c r="M16" s="56">
        <v>553</v>
      </c>
      <c r="N16" s="17">
        <f>SUM(M16/M22)</f>
        <v>0.14758473445423004</v>
      </c>
    </row>
    <row r="17" spans="1:14" ht="12.75">
      <c r="A17" s="15" t="s">
        <v>22</v>
      </c>
      <c r="B17" s="16">
        <v>339</v>
      </c>
      <c r="C17" s="16">
        <v>2052</v>
      </c>
      <c r="D17" s="17">
        <f>SUM(C17/C46)</f>
        <v>0.01832322817419568</v>
      </c>
      <c r="E17" s="18"/>
      <c r="F17" s="15" t="s">
        <v>26</v>
      </c>
      <c r="G17" s="16">
        <v>0</v>
      </c>
      <c r="H17" s="16">
        <v>18</v>
      </c>
      <c r="I17" s="17">
        <f>SUM(H17/H46)</f>
        <v>0.0008165857641881777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975</v>
      </c>
      <c r="C18" s="16">
        <v>4335</v>
      </c>
      <c r="D18" s="17">
        <f>SUM(C18/C46)</f>
        <v>0.03870915893525257</v>
      </c>
      <c r="E18" s="18"/>
      <c r="F18" s="15" t="s">
        <v>20</v>
      </c>
      <c r="G18" s="16">
        <v>96</v>
      </c>
      <c r="H18" s="16">
        <v>631</v>
      </c>
      <c r="I18" s="17">
        <f>SUM(H18/H46)</f>
        <v>0.02862586762237445</v>
      </c>
      <c r="J18" s="18"/>
      <c r="K18" s="15" t="s">
        <v>46</v>
      </c>
      <c r="L18" s="56">
        <v>49</v>
      </c>
      <c r="M18" s="56">
        <v>202</v>
      </c>
      <c r="N18" s="17">
        <f>SUM(M18/M22)</f>
        <v>0.05390979450226848</v>
      </c>
    </row>
    <row r="19" spans="1:14" ht="12.75">
      <c r="A19" s="15" t="s">
        <v>15</v>
      </c>
      <c r="B19" s="16">
        <v>2</v>
      </c>
      <c r="C19" s="16">
        <v>9</v>
      </c>
      <c r="D19" s="17">
        <f>SUM(C19/C46)</f>
        <v>8.036503585173543E-05</v>
      </c>
      <c r="E19" s="18"/>
      <c r="F19" s="15" t="s">
        <v>21</v>
      </c>
      <c r="G19" s="16">
        <v>106</v>
      </c>
      <c r="H19" s="16">
        <v>864</v>
      </c>
      <c r="I19" s="17">
        <f>SUM(H19/H46)</f>
        <v>0.039196116681032525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43</v>
      </c>
      <c r="C20" s="16">
        <v>217</v>
      </c>
      <c r="D20" s="17">
        <f>SUM(C20/C46)</f>
        <v>0.0019376903088696212</v>
      </c>
      <c r="E20" s="18"/>
      <c r="F20" s="15" t="s">
        <v>32</v>
      </c>
      <c r="G20" s="16">
        <v>404</v>
      </c>
      <c r="H20" s="16">
        <v>2285</v>
      </c>
      <c r="I20" s="17">
        <f>SUM(H20/H46)</f>
        <v>0.10366102617611032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317</v>
      </c>
      <c r="C21" s="16">
        <v>2008</v>
      </c>
      <c r="D21" s="17">
        <f>SUM(C21/C46)</f>
        <v>0.017930332443364973</v>
      </c>
      <c r="E21" s="18"/>
      <c r="F21" s="15" t="s">
        <v>34</v>
      </c>
      <c r="G21" s="16">
        <v>143</v>
      </c>
      <c r="H21" s="16">
        <v>774</v>
      </c>
      <c r="I21" s="17">
        <f>SUM(H21/H46)</f>
        <v>0.03511318786009164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111</v>
      </c>
      <c r="C22" s="16">
        <v>1027</v>
      </c>
      <c r="D22" s="17">
        <f>SUM(C22/C46)</f>
        <v>0.009170543535525811</v>
      </c>
      <c r="E22" s="18"/>
      <c r="F22" s="21" t="s">
        <v>54</v>
      </c>
      <c r="G22" s="16">
        <v>0</v>
      </c>
      <c r="H22" s="16">
        <v>4</v>
      </c>
      <c r="I22" s="17">
        <f>SUM(H22/H46)</f>
        <v>0.00018146350315292837</v>
      </c>
      <c r="J22" s="18"/>
      <c r="K22" s="39" t="str">
        <f>F46</f>
        <v>Total APRIL 2006</v>
      </c>
      <c r="L22" s="7">
        <f>SUM(L6:L21)</f>
        <v>1509</v>
      </c>
      <c r="M22" s="40">
        <f>SUM(M6:M21)</f>
        <v>3747</v>
      </c>
      <c r="N22" s="24"/>
      <c r="P22" s="37"/>
      <c r="Q22" s="37"/>
    </row>
    <row r="23" spans="1:17" ht="12.75">
      <c r="A23" s="15" t="s">
        <v>31</v>
      </c>
      <c r="B23" s="16">
        <v>132</v>
      </c>
      <c r="C23" s="16">
        <v>826</v>
      </c>
      <c r="D23" s="17">
        <f>SUM(C23/C46)</f>
        <v>0.007375724401503719</v>
      </c>
      <c r="E23" s="18"/>
      <c r="F23" s="15" t="s">
        <v>24</v>
      </c>
      <c r="G23" s="16">
        <v>361</v>
      </c>
      <c r="H23" s="16">
        <v>1681</v>
      </c>
      <c r="I23" s="17">
        <f>SUM(H23/H46)</f>
        <v>0.07626003720001814</v>
      </c>
      <c r="J23" s="18"/>
      <c r="K23" s="39" t="str">
        <f>F47</f>
        <v>Total APRIL 2005</v>
      </c>
      <c r="L23" s="42">
        <v>539</v>
      </c>
      <c r="M23" s="42">
        <v>2400</v>
      </c>
      <c r="N23" s="24"/>
      <c r="P23" s="42"/>
      <c r="Q23" s="42"/>
    </row>
    <row r="24" spans="1:17" ht="12.75">
      <c r="A24" s="15" t="s">
        <v>26</v>
      </c>
      <c r="B24" s="16">
        <v>267</v>
      </c>
      <c r="C24" s="16">
        <v>2070</v>
      </c>
      <c r="D24" s="17">
        <f>SUM(C24/C46)</f>
        <v>0.01848395824589915</v>
      </c>
      <c r="E24" s="18"/>
      <c r="F24" s="21" t="s">
        <v>44</v>
      </c>
      <c r="G24" s="22">
        <v>0</v>
      </c>
      <c r="H24" s="22">
        <v>1</v>
      </c>
      <c r="I24" s="17">
        <f>SUM(H24/H46)</f>
        <v>4.536587578823209E-05</v>
      </c>
      <c r="J24" s="18"/>
      <c r="K24" s="39" t="str">
        <f>F48</f>
        <v>2006 change 2005</v>
      </c>
      <c r="L24" s="42">
        <f>SUM(L22-L23)</f>
        <v>970</v>
      </c>
      <c r="M24" s="42">
        <f>SUM(M22-M23)</f>
        <v>1347</v>
      </c>
      <c r="N24" s="24"/>
      <c r="P24" s="43"/>
      <c r="Q24" s="43"/>
    </row>
    <row r="25" spans="1:14" ht="12.75">
      <c r="A25" s="15" t="s">
        <v>33</v>
      </c>
      <c r="B25" s="16">
        <v>455</v>
      </c>
      <c r="C25" s="16">
        <v>3602</v>
      </c>
      <c r="D25" s="17">
        <f>SUM(C25/C46)</f>
        <v>0.032163873237550114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1.7996289424860854</v>
      </c>
      <c r="M25" s="43">
        <f>SUM((M22-M23)/M23)</f>
        <v>0.56125</v>
      </c>
      <c r="N25" s="24"/>
    </row>
    <row r="26" spans="1:14" ht="12.75">
      <c r="A26" s="15" t="s">
        <v>45</v>
      </c>
      <c r="B26" s="16">
        <v>2</v>
      </c>
      <c r="C26" s="16">
        <v>48</v>
      </c>
      <c r="D26" s="17">
        <f>SUM(C26/C46)</f>
        <v>0.000428613524542589</v>
      </c>
      <c r="E26" s="18"/>
      <c r="F26" s="15" t="s">
        <v>36</v>
      </c>
      <c r="G26" s="16">
        <v>1</v>
      </c>
      <c r="H26" s="16">
        <v>18</v>
      </c>
      <c r="I26" s="17">
        <f>SUM(H26/H46)</f>
        <v>0.0008165857641881777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89</v>
      </c>
      <c r="C27" s="16">
        <v>653</v>
      </c>
      <c r="D27" s="17">
        <f>SUM(C27/C46)</f>
        <v>0.0058309298234648045</v>
      </c>
      <c r="E27" s="18"/>
      <c r="F27" s="15" t="s">
        <v>37</v>
      </c>
      <c r="G27" s="16">
        <v>2</v>
      </c>
      <c r="H27" s="16">
        <v>40</v>
      </c>
      <c r="I27" s="17">
        <f>SUM(H27/H46)</f>
        <v>0.0018146350315292837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148</v>
      </c>
      <c r="C28" s="16">
        <v>1516</v>
      </c>
      <c r="D28" s="17">
        <f>SUM(C28/C46)</f>
        <v>0.013537043816803436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1318</v>
      </c>
      <c r="C29" s="16">
        <v>9113</v>
      </c>
      <c r="D29" s="17">
        <f>SUM(C29/C46)</f>
        <v>0.08137406352409611</v>
      </c>
      <c r="E29" s="18"/>
      <c r="F29" s="15" t="s">
        <v>38</v>
      </c>
      <c r="G29" s="16">
        <v>494</v>
      </c>
      <c r="H29" s="16">
        <v>2971</v>
      </c>
      <c r="I29" s="17">
        <f>SUM(H29/H46)</f>
        <v>0.13478201696683753</v>
      </c>
      <c r="J29" s="18"/>
      <c r="L29" s="14"/>
    </row>
    <row r="30" spans="1:14" ht="12.75">
      <c r="A30" s="15" t="s">
        <v>34</v>
      </c>
      <c r="B30" s="25">
        <v>589</v>
      </c>
      <c r="C30" s="25">
        <v>4555</v>
      </c>
      <c r="D30" s="17">
        <f>SUM(C30/C46)</f>
        <v>0.040673637589406106</v>
      </c>
      <c r="E30" s="18"/>
      <c r="F30" s="15" t="s">
        <v>39</v>
      </c>
      <c r="G30" s="16">
        <v>611</v>
      </c>
      <c r="H30" s="16">
        <v>3164</v>
      </c>
      <c r="I30" s="17">
        <f>SUM(H30/H46)</f>
        <v>0.14353763099396633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10</v>
      </c>
      <c r="C31" s="16">
        <v>66</v>
      </c>
      <c r="D31" s="17">
        <f>SUM(C31/C46)</f>
        <v>0.0005893435962460599</v>
      </c>
      <c r="E31" s="18"/>
      <c r="F31" s="15" t="s">
        <v>29</v>
      </c>
      <c r="G31" s="16">
        <v>161</v>
      </c>
      <c r="H31" s="16">
        <v>610</v>
      </c>
      <c r="I31" s="17">
        <f>SUM(H31/H46)</f>
        <v>0.027673184230821577</v>
      </c>
      <c r="K31" s="11" t="s">
        <v>3</v>
      </c>
      <c r="L31" s="12" t="str">
        <f>B5</f>
        <v>01/04 - 30/04</v>
      </c>
      <c r="M31" s="12" t="str">
        <f>C5</f>
        <v>01/01 - 30/04</v>
      </c>
      <c r="N31" s="13" t="s">
        <v>4</v>
      </c>
    </row>
    <row r="32" spans="1:14" ht="12.75">
      <c r="A32" s="15" t="s">
        <v>24</v>
      </c>
      <c r="B32" s="16">
        <v>771</v>
      </c>
      <c r="C32" s="16">
        <v>6723</v>
      </c>
      <c r="D32" s="17">
        <f>SUM(C32/C46)</f>
        <v>0.06003268178124637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0.004739336492890996</v>
      </c>
    </row>
    <row r="33" spans="1:14" ht="12.75">
      <c r="A33" s="15" t="s">
        <v>41</v>
      </c>
      <c r="B33" s="16">
        <v>144</v>
      </c>
      <c r="C33" s="16">
        <v>742</v>
      </c>
      <c r="D33" s="17">
        <f>SUM(C33/C46)</f>
        <v>0.006625650733554188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298</v>
      </c>
      <c r="C34" s="16">
        <v>1919</v>
      </c>
      <c r="D34" s="17">
        <f>SUM(C34/C46)</f>
        <v>0.01713561153327559</v>
      </c>
      <c r="E34" s="18"/>
      <c r="F34" s="26"/>
      <c r="G34" s="27"/>
      <c r="H34" s="27"/>
      <c r="I34" s="28"/>
      <c r="J34" s="18"/>
      <c r="K34" s="15" t="s">
        <v>19</v>
      </c>
      <c r="L34" s="19">
        <v>3</v>
      </c>
      <c r="M34" s="19">
        <v>10</v>
      </c>
      <c r="N34" s="17">
        <f>SUM(M34/M46)</f>
        <v>0.04739336492890995</v>
      </c>
    </row>
    <row r="35" spans="1:14" ht="12.75">
      <c r="A35" s="15" t="s">
        <v>42</v>
      </c>
      <c r="B35" s="16">
        <v>572</v>
      </c>
      <c r="C35" s="16">
        <v>3341</v>
      </c>
      <c r="D35" s="17">
        <f>SUM(C35/C46)</f>
        <v>0.02983328719784979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23</v>
      </c>
      <c r="N35" s="17">
        <f>SUM(M35/M46)</f>
        <v>0.10900473933649289</v>
      </c>
    </row>
    <row r="36" spans="1:14" ht="12.75">
      <c r="A36" s="15" t="s">
        <v>48</v>
      </c>
      <c r="B36" s="16">
        <v>0</v>
      </c>
      <c r="C36" s="16">
        <v>15</v>
      </c>
      <c r="D36" s="17">
        <f>SUM(C36/C46)</f>
        <v>0.00013394172641955905</v>
      </c>
      <c r="E36" s="18"/>
      <c r="F36" s="26"/>
      <c r="G36" s="27"/>
      <c r="H36" s="27"/>
      <c r="I36" s="28"/>
      <c r="K36" s="15" t="s">
        <v>25</v>
      </c>
      <c r="L36" s="19">
        <v>16</v>
      </c>
      <c r="M36" s="19">
        <v>25</v>
      </c>
      <c r="N36" s="17">
        <f>SUM(M36/M46)</f>
        <v>0.11848341232227488</v>
      </c>
    </row>
    <row r="37" spans="1:14" ht="12.75">
      <c r="A37" s="15" t="s">
        <v>43</v>
      </c>
      <c r="B37" s="16">
        <v>49</v>
      </c>
      <c r="C37" s="16">
        <v>334</v>
      </c>
      <c r="D37" s="17">
        <f>SUM(C37/C46)</f>
        <v>0.002982435774942182</v>
      </c>
      <c r="E37" s="18"/>
      <c r="F37" s="26"/>
      <c r="G37" s="27"/>
      <c r="H37" s="27"/>
      <c r="I37" s="28"/>
      <c r="K37" s="15" t="s">
        <v>60</v>
      </c>
      <c r="L37" s="19">
        <v>6</v>
      </c>
      <c r="M37" s="19">
        <v>14</v>
      </c>
      <c r="N37" s="17">
        <f>SUM(M37/M46)</f>
        <v>0.06635071090047394</v>
      </c>
    </row>
    <row r="38" spans="1:14" ht="12.75">
      <c r="A38" s="15" t="s">
        <v>37</v>
      </c>
      <c r="B38" s="16">
        <v>355</v>
      </c>
      <c r="C38" s="16">
        <v>2671</v>
      </c>
      <c r="D38" s="17">
        <f>SUM(C38/C46)</f>
        <v>0.023850556751109486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0</v>
      </c>
      <c r="N38" s="17">
        <f>SUM(M38/M46)</f>
        <v>0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8.929448427970604E-06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2692</v>
      </c>
      <c r="C40" s="16">
        <v>15153</v>
      </c>
      <c r="D40" s="17">
        <f>SUM(C40/C46)</f>
        <v>0.13530793202903857</v>
      </c>
      <c r="E40" s="18"/>
      <c r="F40" s="15"/>
      <c r="G40" s="16"/>
      <c r="H40" s="16"/>
      <c r="I40" s="30"/>
      <c r="J40" s="37"/>
      <c r="K40" s="15" t="s">
        <v>46</v>
      </c>
      <c r="L40" s="19">
        <v>6</v>
      </c>
      <c r="M40" s="19">
        <v>29</v>
      </c>
      <c r="N40" s="17">
        <f>SUM(M40/M46)</f>
        <v>0.13744075829383887</v>
      </c>
    </row>
    <row r="41" spans="1:14" ht="12.75">
      <c r="A41" s="15" t="s">
        <v>39</v>
      </c>
      <c r="B41" s="16">
        <v>2426</v>
      </c>
      <c r="C41" s="16">
        <v>12042</v>
      </c>
      <c r="D41" s="17">
        <f>SUM(C41/C46)</f>
        <v>0.10752841796962202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212</v>
      </c>
      <c r="C42" s="16">
        <v>1724</v>
      </c>
      <c r="D42" s="17">
        <f>SUM(C42/C46)</f>
        <v>0.015394369089821322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136</v>
      </c>
      <c r="C43" s="16">
        <v>779</v>
      </c>
      <c r="D43" s="17">
        <f>SUM(C43/C46)</f>
        <v>0.0069560403253891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80</v>
      </c>
      <c r="B46" s="40">
        <f>SUM(B6:B43)</f>
        <v>17413</v>
      </c>
      <c r="C46" s="40">
        <f>SUM(C6:C43)</f>
        <v>111989</v>
      </c>
      <c r="D46" s="41"/>
      <c r="E46" s="7"/>
      <c r="F46" s="39" t="str">
        <f>A46</f>
        <v>Total APRIL 2006</v>
      </c>
      <c r="G46" s="40">
        <f>SUM(G6:G45)</f>
        <v>3631</v>
      </c>
      <c r="H46" s="40">
        <f>SUM(H6:H45)</f>
        <v>22043</v>
      </c>
      <c r="I46" s="30"/>
      <c r="J46" s="45"/>
      <c r="K46" s="39" t="str">
        <f>A46</f>
        <v>Total APRIL 2006</v>
      </c>
      <c r="L46" s="7">
        <v>110</v>
      </c>
      <c r="M46" s="7">
        <v>211</v>
      </c>
      <c r="N46" s="24"/>
    </row>
    <row r="47" spans="1:14" ht="12.75">
      <c r="A47" s="39" t="s">
        <v>81</v>
      </c>
      <c r="B47" s="42">
        <v>17401</v>
      </c>
      <c r="C47" s="42">
        <v>105036</v>
      </c>
      <c r="D47" s="41"/>
      <c r="E47" s="7"/>
      <c r="F47" s="39" t="str">
        <f>A47</f>
        <v>Total APRIL 2005</v>
      </c>
      <c r="G47" s="42">
        <v>3907</v>
      </c>
      <c r="H47" s="42">
        <v>19784</v>
      </c>
      <c r="I47" s="41"/>
      <c r="J47" s="45"/>
      <c r="K47" s="39" t="str">
        <f>A47</f>
        <v>Total APRIL 2005</v>
      </c>
      <c r="L47" s="42">
        <v>29</v>
      </c>
      <c r="M47" s="42">
        <v>124</v>
      </c>
      <c r="N47" s="24"/>
    </row>
    <row r="48" spans="1:14" ht="12.75">
      <c r="A48" s="39" t="s">
        <v>63</v>
      </c>
      <c r="B48" s="42">
        <f>SUM(B46-B47)</f>
        <v>12</v>
      </c>
      <c r="C48" s="42">
        <f>SUM(C46-C47)</f>
        <v>6953</v>
      </c>
      <c r="D48" s="41"/>
      <c r="E48" s="45"/>
      <c r="F48" s="39" t="str">
        <f>A48</f>
        <v>2006 change 2005</v>
      </c>
      <c r="G48" s="42">
        <f>SUM(G46-G47)</f>
        <v>-276</v>
      </c>
      <c r="H48" s="42">
        <f>SUM(H46-H47)</f>
        <v>2259</v>
      </c>
      <c r="I48" s="44"/>
      <c r="J48" s="45"/>
      <c r="K48" s="39" t="str">
        <f>A48</f>
        <v>2006 change 2005</v>
      </c>
      <c r="L48" s="42">
        <f>SUM(L46-L47)</f>
        <v>81</v>
      </c>
      <c r="M48" s="42">
        <f>SUM(M46-M47)</f>
        <v>87</v>
      </c>
      <c r="N48" s="24"/>
    </row>
    <row r="49" spans="1:14" ht="12.75">
      <c r="A49" s="39" t="s">
        <v>64</v>
      </c>
      <c r="B49" s="43">
        <f>SUM((B46-B47)/B47)</f>
        <v>0.0006896155393368198</v>
      </c>
      <c r="C49" s="43">
        <f>SUM((C46-C47)/C47)</f>
        <v>0.06619635172702693</v>
      </c>
      <c r="D49" s="44"/>
      <c r="E49" s="45"/>
      <c r="F49" s="39" t="str">
        <f>A49</f>
        <v>% change 2006 - 2005</v>
      </c>
      <c r="G49" s="43">
        <f>SUM((G46-G47)/G47)</f>
        <v>-0.07064243665216279</v>
      </c>
      <c r="H49" s="43">
        <f>SUM((H46-H47)/H47)</f>
        <v>0.11418317832591994</v>
      </c>
      <c r="I49" s="44"/>
      <c r="J49"/>
      <c r="K49" s="39" t="str">
        <f>A49</f>
        <v>% change 2006 - 2005</v>
      </c>
      <c r="L49" s="43">
        <f>SUM((L46-L47)/L47)</f>
        <v>2.793103448275862</v>
      </c>
      <c r="M49" s="43">
        <f>SUM((M46-M47)/M47)</f>
        <v>0.7016129032258065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87</v>
      </c>
      <c r="C5" s="12" t="s">
        <v>84</v>
      </c>
      <c r="D5" s="13" t="s">
        <v>4</v>
      </c>
      <c r="E5" s="7"/>
      <c r="F5" s="11" t="s">
        <v>3</v>
      </c>
      <c r="G5" s="12" t="str">
        <f>B5</f>
        <v>01/05 - 31/05</v>
      </c>
      <c r="H5" s="12" t="str">
        <f>C5</f>
        <v>01/01 - 31/05</v>
      </c>
      <c r="I5" s="13" t="s">
        <v>4</v>
      </c>
      <c r="J5" s="7"/>
      <c r="K5" s="11" t="s">
        <v>3</v>
      </c>
      <c r="L5" s="12" t="str">
        <f>B5</f>
        <v>01/05 - 31/05</v>
      </c>
      <c r="M5" s="12" t="str">
        <f>C5</f>
        <v>01/01 - 31/05</v>
      </c>
      <c r="N5" s="13" t="s">
        <v>4</v>
      </c>
    </row>
    <row r="6" spans="1:14" ht="12.75">
      <c r="A6" s="15" t="s">
        <v>5</v>
      </c>
      <c r="B6" s="16">
        <v>40</v>
      </c>
      <c r="C6" s="16">
        <v>317</v>
      </c>
      <c r="D6" s="17">
        <f>SUM(C6/C46)</f>
        <v>0.0024472339308598515</v>
      </c>
      <c r="E6" s="18"/>
      <c r="F6" s="15" t="s">
        <v>56</v>
      </c>
      <c r="G6" s="16">
        <v>41</v>
      </c>
      <c r="H6" s="16">
        <v>310</v>
      </c>
      <c r="I6" s="17">
        <f>SUM(H6/H46)</f>
        <v>0.012112687062868752</v>
      </c>
      <c r="J6" s="18"/>
      <c r="K6" s="15" t="s">
        <v>7</v>
      </c>
      <c r="L6" s="56">
        <v>5</v>
      </c>
      <c r="M6" s="56">
        <v>58</v>
      </c>
      <c r="N6" s="17">
        <f>SUM(M6/M22)</f>
        <v>0.014702154626108998</v>
      </c>
    </row>
    <row r="7" spans="1:14" ht="12.75">
      <c r="A7" s="15" t="s">
        <v>8</v>
      </c>
      <c r="B7" s="16">
        <v>431</v>
      </c>
      <c r="C7" s="16">
        <v>2880</v>
      </c>
      <c r="D7" s="17">
        <f>SUM(C7/C46)</f>
        <v>0.022233544860808745</v>
      </c>
      <c r="E7" s="18"/>
      <c r="F7" s="15" t="s">
        <v>6</v>
      </c>
      <c r="G7" s="16">
        <v>15</v>
      </c>
      <c r="H7" s="16">
        <v>83</v>
      </c>
      <c r="I7" s="17">
        <f>SUM(H7/H46)</f>
        <v>0.0032430742781229243</v>
      </c>
      <c r="J7" s="18"/>
      <c r="K7" s="15" t="s">
        <v>10</v>
      </c>
      <c r="L7" s="56">
        <v>33</v>
      </c>
      <c r="M7" s="56">
        <v>603</v>
      </c>
      <c r="N7" s="17">
        <f>SUM(M7/M22)</f>
        <v>0.15285171102661596</v>
      </c>
    </row>
    <row r="8" spans="1:14" ht="12.75">
      <c r="A8" s="15" t="s">
        <v>11</v>
      </c>
      <c r="B8" s="16">
        <v>617</v>
      </c>
      <c r="C8" s="16">
        <v>4490</v>
      </c>
      <c r="D8" s="17">
        <f>SUM(C8/C46)</f>
        <v>0.03466271403646919</v>
      </c>
      <c r="E8" s="18"/>
      <c r="F8" s="15" t="s">
        <v>9</v>
      </c>
      <c r="G8" s="16">
        <v>202</v>
      </c>
      <c r="H8" s="16">
        <v>1410</v>
      </c>
      <c r="I8" s="17">
        <f>SUM(H8/H46)</f>
        <v>0.055093189544015944</v>
      </c>
      <c r="J8" s="18"/>
      <c r="K8" s="15" t="s">
        <v>13</v>
      </c>
      <c r="L8" s="56">
        <v>15</v>
      </c>
      <c r="M8" s="56">
        <v>328</v>
      </c>
      <c r="N8" s="17">
        <f>SUM(M8/M22)</f>
        <v>0.08314321926489227</v>
      </c>
    </row>
    <row r="9" spans="1:14" ht="12.75">
      <c r="A9" s="21" t="s">
        <v>58</v>
      </c>
      <c r="B9" s="59">
        <v>4</v>
      </c>
      <c r="C9" s="59">
        <v>5</v>
      </c>
      <c r="D9" s="17">
        <f>SUM(C9/C47)</f>
        <v>4.0798674859040576E-05</v>
      </c>
      <c r="E9" s="18"/>
      <c r="F9" s="15" t="s">
        <v>14</v>
      </c>
      <c r="G9" s="16">
        <v>121</v>
      </c>
      <c r="H9" s="16">
        <v>761</v>
      </c>
      <c r="I9" s="17">
        <f>SUM(H9/H46)</f>
        <v>0.0297346930801391</v>
      </c>
      <c r="J9" s="18"/>
      <c r="K9" s="15" t="s">
        <v>15</v>
      </c>
      <c r="L9" s="56">
        <v>29</v>
      </c>
      <c r="M9" s="56">
        <v>246</v>
      </c>
      <c r="N9" s="17">
        <f>SUM(M9/M22)</f>
        <v>0.0623574144486692</v>
      </c>
    </row>
    <row r="10" spans="1:14" ht="12.75">
      <c r="A10" s="15" t="s">
        <v>56</v>
      </c>
      <c r="B10" s="16">
        <v>197</v>
      </c>
      <c r="C10" s="16">
        <v>2261</v>
      </c>
      <c r="D10" s="17">
        <f>SUM(C10/C46)</f>
        <v>0.017454876711905754</v>
      </c>
      <c r="E10" s="18"/>
      <c r="F10" s="15" t="s">
        <v>16</v>
      </c>
      <c r="G10" s="16">
        <v>651</v>
      </c>
      <c r="H10" s="16">
        <v>4769</v>
      </c>
      <c r="I10" s="17">
        <f>SUM(H10/H46)</f>
        <v>0.18634001484780996</v>
      </c>
      <c r="J10" s="18"/>
      <c r="K10" s="15" t="s">
        <v>17</v>
      </c>
      <c r="L10" s="56">
        <v>26</v>
      </c>
      <c r="M10" s="56">
        <v>309</v>
      </c>
      <c r="N10" s="17">
        <f>SUM(M10/M22)</f>
        <v>0.07832699619771863</v>
      </c>
    </row>
    <row r="11" spans="1:14" ht="12.75">
      <c r="A11" s="15" t="s">
        <v>47</v>
      </c>
      <c r="B11" s="16">
        <v>68</v>
      </c>
      <c r="C11" s="16">
        <v>347</v>
      </c>
      <c r="D11" s="17">
        <f>SUM(C11/C46)</f>
        <v>0.0026788333564932757</v>
      </c>
      <c r="E11" s="18"/>
      <c r="F11" s="15" t="s">
        <v>59</v>
      </c>
      <c r="G11" s="16">
        <v>151</v>
      </c>
      <c r="H11" s="16">
        <v>1343</v>
      </c>
      <c r="I11" s="17">
        <f>SUM(H11/H46)</f>
        <v>0.05247528621107334</v>
      </c>
      <c r="J11" s="18"/>
      <c r="K11" s="15" t="s">
        <v>19</v>
      </c>
      <c r="L11" s="56">
        <v>9</v>
      </c>
      <c r="M11" s="56">
        <v>206</v>
      </c>
      <c r="N11" s="17">
        <f>SUM(M11/M22)</f>
        <v>0.05221799746514576</v>
      </c>
    </row>
    <row r="12" spans="1:14" ht="12.75">
      <c r="A12" s="15" t="s">
        <v>9</v>
      </c>
      <c r="B12" s="16">
        <v>235</v>
      </c>
      <c r="C12" s="16">
        <v>2377</v>
      </c>
      <c r="D12" s="17">
        <f>SUM(C12/C46)</f>
        <v>0.018350394491021663</v>
      </c>
      <c r="E12" s="18"/>
      <c r="F12" s="15" t="s">
        <v>18</v>
      </c>
      <c r="G12" s="16">
        <v>27</v>
      </c>
      <c r="H12" s="16">
        <v>313</v>
      </c>
      <c r="I12" s="17">
        <f>SUM(H12/H46)</f>
        <v>0.012229906615090064</v>
      </c>
      <c r="J12" s="18"/>
      <c r="K12" s="15" t="s">
        <v>20</v>
      </c>
      <c r="L12" s="56">
        <v>19</v>
      </c>
      <c r="M12" s="56">
        <v>496</v>
      </c>
      <c r="N12" s="17">
        <f>SUM(M12/M22)</f>
        <v>0.12572877059569074</v>
      </c>
    </row>
    <row r="13" spans="1:14" ht="13.5" customHeight="1">
      <c r="A13" s="15" t="s">
        <v>12</v>
      </c>
      <c r="B13" s="16">
        <v>43</v>
      </c>
      <c r="C13" s="16">
        <v>205</v>
      </c>
      <c r="D13" s="17">
        <f>SUM(C13/C46)</f>
        <v>0.0015825960751617335</v>
      </c>
      <c r="E13" s="18"/>
      <c r="F13" s="15" t="s">
        <v>15</v>
      </c>
      <c r="G13" s="16">
        <v>45</v>
      </c>
      <c r="H13" s="16">
        <v>416</v>
      </c>
      <c r="I13" s="17">
        <f>SUM(H13/H46)</f>
        <v>0.01625444457468839</v>
      </c>
      <c r="J13" s="18"/>
      <c r="K13" s="15" t="s">
        <v>21</v>
      </c>
      <c r="L13" s="56">
        <v>25</v>
      </c>
      <c r="M13" s="56">
        <v>129</v>
      </c>
      <c r="N13" s="17">
        <f>SUM(M13/M22)</f>
        <v>0.03269961977186312</v>
      </c>
    </row>
    <row r="14" spans="1:14" ht="12.75">
      <c r="A14" s="15" t="s">
        <v>14</v>
      </c>
      <c r="B14" s="16">
        <v>321</v>
      </c>
      <c r="C14" s="16">
        <v>2373</v>
      </c>
      <c r="D14" s="17">
        <f>SUM(C14/C46)</f>
        <v>0.018319514567603872</v>
      </c>
      <c r="E14" s="18"/>
      <c r="F14" s="15" t="s">
        <v>17</v>
      </c>
      <c r="G14" s="16">
        <v>20</v>
      </c>
      <c r="H14" s="16">
        <v>124</v>
      </c>
      <c r="I14" s="17">
        <f>SUM(H14/H46)</f>
        <v>0.004845074825147501</v>
      </c>
      <c r="J14" s="18"/>
      <c r="K14" s="15" t="s">
        <v>24</v>
      </c>
      <c r="L14" s="56">
        <v>1</v>
      </c>
      <c r="M14" s="56">
        <v>186</v>
      </c>
      <c r="N14" s="17">
        <f>SUM(M14/M22)</f>
        <v>0.04714828897338403</v>
      </c>
    </row>
    <row r="15" spans="1:14" ht="12.75">
      <c r="A15" s="15" t="s">
        <v>16</v>
      </c>
      <c r="B15" s="16">
        <v>2395</v>
      </c>
      <c r="C15" s="16">
        <v>14691</v>
      </c>
      <c r="D15" s="17">
        <f>SUM(C15/C46)</f>
        <v>0.11341423873268794</v>
      </c>
      <c r="E15" s="18"/>
      <c r="F15" s="21" t="s">
        <v>23</v>
      </c>
      <c r="G15" s="22">
        <v>26</v>
      </c>
      <c r="H15" s="22">
        <v>194</v>
      </c>
      <c r="I15" s="17">
        <f>SUM(H15/H46)</f>
        <v>0.007580197710311413</v>
      </c>
      <c r="J15" s="18"/>
      <c r="K15" s="15" t="s">
        <v>25</v>
      </c>
      <c r="L15" s="56">
        <v>3</v>
      </c>
      <c r="M15" s="56">
        <v>595</v>
      </c>
      <c r="N15" s="17">
        <f>SUM(M15/M22)</f>
        <v>0.15082382762991128</v>
      </c>
    </row>
    <row r="16" spans="1:14" ht="12.75">
      <c r="A16" s="15" t="s">
        <v>59</v>
      </c>
      <c r="B16" s="16">
        <v>1257</v>
      </c>
      <c r="C16" s="16">
        <v>10060</v>
      </c>
      <c r="D16" s="17">
        <f>SUM(C16/C46)</f>
        <v>0.07766300739574165</v>
      </c>
      <c r="E16" s="18"/>
      <c r="F16" s="21" t="s">
        <v>30</v>
      </c>
      <c r="G16" s="22">
        <v>114</v>
      </c>
      <c r="H16" s="22">
        <v>659</v>
      </c>
      <c r="I16" s="17">
        <f>SUM(H16/H46)</f>
        <v>0.025749228304614544</v>
      </c>
      <c r="J16" s="18"/>
      <c r="K16" s="15" t="s">
        <v>27</v>
      </c>
      <c r="L16" s="56">
        <v>10</v>
      </c>
      <c r="M16" s="56">
        <v>563</v>
      </c>
      <c r="N16" s="17">
        <f>SUM(M16/M22)</f>
        <v>0.14271229404309252</v>
      </c>
    </row>
    <row r="17" spans="1:14" ht="12.75">
      <c r="A17" s="15" t="s">
        <v>22</v>
      </c>
      <c r="B17" s="16">
        <v>344</v>
      </c>
      <c r="C17" s="16">
        <v>2394</v>
      </c>
      <c r="D17" s="17">
        <f>SUM(C17/C46)</f>
        <v>0.01848163416554727</v>
      </c>
      <c r="E17" s="18"/>
      <c r="F17" s="15" t="s">
        <v>26</v>
      </c>
      <c r="G17" s="16">
        <v>3</v>
      </c>
      <c r="H17" s="16">
        <v>21</v>
      </c>
      <c r="I17" s="17">
        <f>SUM(H17/H46)</f>
        <v>0.0008205368655491736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780</v>
      </c>
      <c r="C18" s="16">
        <v>5104</v>
      </c>
      <c r="D18" s="17">
        <f>SUM(C18/C46)</f>
        <v>0.039402782281099946</v>
      </c>
      <c r="E18" s="18"/>
      <c r="F18" s="15" t="s">
        <v>20</v>
      </c>
      <c r="G18" s="16">
        <v>81</v>
      </c>
      <c r="H18" s="16">
        <v>713</v>
      </c>
      <c r="I18" s="17">
        <f>SUM(H18/H46)</f>
        <v>0.02785918024459813</v>
      </c>
      <c r="J18" s="18"/>
      <c r="K18" s="15" t="s">
        <v>46</v>
      </c>
      <c r="L18" s="56">
        <v>24</v>
      </c>
      <c r="M18" s="56">
        <v>226</v>
      </c>
      <c r="N18" s="17">
        <f>SUM(M18/M22)</f>
        <v>0.05728770595690748</v>
      </c>
    </row>
    <row r="19" spans="1:14" ht="12.75">
      <c r="A19" s="15" t="s">
        <v>15</v>
      </c>
      <c r="B19" s="16">
        <v>0</v>
      </c>
      <c r="C19" s="16">
        <v>9</v>
      </c>
      <c r="D19" s="17">
        <f>SUM(C19/C46)</f>
        <v>6.947982769002733E-05</v>
      </c>
      <c r="E19" s="18"/>
      <c r="F19" s="15" t="s">
        <v>21</v>
      </c>
      <c r="G19" s="16">
        <v>159</v>
      </c>
      <c r="H19" s="16">
        <v>1028</v>
      </c>
      <c r="I19" s="17">
        <f>SUM(H19/H46)</f>
        <v>0.04016723322783573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28</v>
      </c>
      <c r="C20" s="16">
        <v>245</v>
      </c>
      <c r="D20" s="17">
        <f>SUM(C20/C46)</f>
        <v>0.0018913953093396328</v>
      </c>
      <c r="E20" s="18"/>
      <c r="F20" s="15" t="s">
        <v>32</v>
      </c>
      <c r="G20" s="16">
        <v>349</v>
      </c>
      <c r="H20" s="16">
        <v>2631</v>
      </c>
      <c r="I20" s="17">
        <f>SUM(H20/H46)</f>
        <v>0.10280154729808932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361</v>
      </c>
      <c r="C21" s="16">
        <v>2367</v>
      </c>
      <c r="D21" s="17">
        <f>SUM(C21/C46)</f>
        <v>0.01827319468247719</v>
      </c>
      <c r="E21" s="18"/>
      <c r="F21" s="15" t="s">
        <v>34</v>
      </c>
      <c r="G21" s="16">
        <v>115</v>
      </c>
      <c r="H21" s="16">
        <v>889</v>
      </c>
      <c r="I21" s="17">
        <f>SUM(H21/H46)</f>
        <v>0.03473606064158168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165</v>
      </c>
      <c r="C22" s="16">
        <v>1191</v>
      </c>
      <c r="D22" s="17">
        <f>SUM(C22/C46)</f>
        <v>0.00919449719764695</v>
      </c>
      <c r="E22" s="18"/>
      <c r="F22" s="21" t="s">
        <v>54</v>
      </c>
      <c r="G22" s="16">
        <v>0</v>
      </c>
      <c r="H22" s="16">
        <v>4</v>
      </c>
      <c r="I22" s="17">
        <f>SUM(H22/H46)</f>
        <v>0.0001562927362950807</v>
      </c>
      <c r="J22" s="18"/>
      <c r="K22" s="39" t="str">
        <f>F46</f>
        <v>Total MAY 2006</v>
      </c>
      <c r="L22" s="7">
        <f>SUM(L6:L21)</f>
        <v>199</v>
      </c>
      <c r="M22" s="40">
        <f>SUM(M6:M21)</f>
        <v>3945</v>
      </c>
      <c r="N22" s="24"/>
      <c r="P22" s="37"/>
      <c r="Q22" s="37"/>
    </row>
    <row r="23" spans="1:17" ht="12.75">
      <c r="A23" s="15" t="s">
        <v>31</v>
      </c>
      <c r="B23" s="16">
        <v>192</v>
      </c>
      <c r="C23" s="16">
        <v>1017</v>
      </c>
      <c r="D23" s="17">
        <f>SUM(C23/C46)</f>
        <v>0.007851220528973088</v>
      </c>
      <c r="E23" s="18"/>
      <c r="F23" s="15" t="s">
        <v>24</v>
      </c>
      <c r="G23" s="16">
        <v>180</v>
      </c>
      <c r="H23" s="16">
        <v>1859</v>
      </c>
      <c r="I23" s="17">
        <f>SUM(H23/H46)</f>
        <v>0.07263704919313875</v>
      </c>
      <c r="J23" s="18"/>
      <c r="K23" s="39" t="str">
        <f>F47</f>
        <v>Total MAY 2005</v>
      </c>
      <c r="L23" s="42">
        <v>449</v>
      </c>
      <c r="M23" s="42">
        <v>2849</v>
      </c>
      <c r="N23" s="24"/>
      <c r="P23" s="42"/>
      <c r="Q23" s="42"/>
    </row>
    <row r="24" spans="1:17" ht="12.75">
      <c r="A24" s="15" t="s">
        <v>26</v>
      </c>
      <c r="B24" s="16">
        <v>333</v>
      </c>
      <c r="C24" s="16">
        <v>2402</v>
      </c>
      <c r="D24" s="17">
        <f>SUM(C24/C46)</f>
        <v>0.01854339401238285</v>
      </c>
      <c r="E24" s="18"/>
      <c r="F24" s="21" t="s">
        <v>44</v>
      </c>
      <c r="G24" s="22">
        <v>0</v>
      </c>
      <c r="H24" s="22">
        <v>1</v>
      </c>
      <c r="I24" s="17">
        <f>SUM(H24/H46)</f>
        <v>3.907318407377017E-05</v>
      </c>
      <c r="J24" s="18"/>
      <c r="K24" s="39" t="str">
        <f>F48</f>
        <v>2006 change 2005</v>
      </c>
      <c r="L24" s="42">
        <f>SUM(L22-L23)</f>
        <v>-250</v>
      </c>
      <c r="M24" s="42">
        <f>SUM(M22-M23)</f>
        <v>1096</v>
      </c>
      <c r="N24" s="24"/>
      <c r="P24" s="43"/>
      <c r="Q24" s="43"/>
    </row>
    <row r="25" spans="1:14" ht="12.75">
      <c r="A25" s="15" t="s">
        <v>33</v>
      </c>
      <c r="B25" s="16">
        <v>420</v>
      </c>
      <c r="C25" s="16">
        <v>4013</v>
      </c>
      <c r="D25" s="17">
        <f>SUM(C25/C46)</f>
        <v>0.03098028316889774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-0.5567928730512249</v>
      </c>
      <c r="M25" s="43">
        <f>SUM((M22-M23)/M23)</f>
        <v>0.3846963846963847</v>
      </c>
      <c r="N25" s="24"/>
    </row>
    <row r="26" spans="1:14" ht="12.75">
      <c r="A26" s="15" t="s">
        <v>45</v>
      </c>
      <c r="B26" s="16">
        <v>2</v>
      </c>
      <c r="C26" s="16">
        <v>50</v>
      </c>
      <c r="D26" s="17">
        <f>SUM(C26/C46)</f>
        <v>0.0003859990427223741</v>
      </c>
      <c r="E26" s="18"/>
      <c r="F26" s="15" t="s">
        <v>36</v>
      </c>
      <c r="G26" s="16">
        <v>0</v>
      </c>
      <c r="H26" s="16">
        <v>18</v>
      </c>
      <c r="I26" s="17">
        <f>SUM(H26/H46)</f>
        <v>0.0007033173133278631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68</v>
      </c>
      <c r="C27" s="16">
        <v>720</v>
      </c>
      <c r="D27" s="17">
        <f>SUM(C27/C46)</f>
        <v>0.005558386215202186</v>
      </c>
      <c r="E27" s="18"/>
      <c r="F27" s="15" t="s">
        <v>37</v>
      </c>
      <c r="G27" s="16">
        <v>7</v>
      </c>
      <c r="H27" s="16">
        <v>47</v>
      </c>
      <c r="I27" s="17">
        <f>SUM(H27/H46)</f>
        <v>0.0018364396514671982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131</v>
      </c>
      <c r="C28" s="16">
        <v>1641</v>
      </c>
      <c r="D28" s="17">
        <f>SUM(C28/C46)</f>
        <v>0.012668488582148316</v>
      </c>
      <c r="E28" s="18"/>
      <c r="F28" s="15" t="s">
        <v>53</v>
      </c>
      <c r="G28" s="16">
        <v>0</v>
      </c>
      <c r="H28" s="16">
        <v>0</v>
      </c>
      <c r="I28" s="17">
        <f>SUM(H28/H46)</f>
        <v>0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1322</v>
      </c>
      <c r="C29" s="16">
        <v>10406</v>
      </c>
      <c r="D29" s="17">
        <f>SUM(C29/C46)</f>
        <v>0.08033412077138048</v>
      </c>
      <c r="E29" s="18"/>
      <c r="F29" s="15" t="s">
        <v>38</v>
      </c>
      <c r="G29" s="16">
        <v>512</v>
      </c>
      <c r="H29" s="16">
        <v>3469</v>
      </c>
      <c r="I29" s="17">
        <f>SUM(H29/H46)</f>
        <v>0.13554487555190872</v>
      </c>
      <c r="J29" s="18"/>
      <c r="L29" s="14"/>
    </row>
    <row r="30" spans="1:14" ht="12.75">
      <c r="A30" s="15" t="s">
        <v>34</v>
      </c>
      <c r="B30" s="25">
        <v>669</v>
      </c>
      <c r="C30" s="25">
        <v>5224</v>
      </c>
      <c r="D30" s="17">
        <f>SUM(C30/C46)</f>
        <v>0.04032917998363364</v>
      </c>
      <c r="E30" s="18"/>
      <c r="F30" s="15" t="s">
        <v>39</v>
      </c>
      <c r="G30" s="16">
        <v>587</v>
      </c>
      <c r="H30" s="16">
        <v>3748</v>
      </c>
      <c r="I30" s="17">
        <f>SUM(H30/H46)</f>
        <v>0.1464462939084906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7</v>
      </c>
      <c r="C31" s="16">
        <v>72</v>
      </c>
      <c r="D31" s="17">
        <f>SUM(C31/C46)</f>
        <v>0.0005558386215202187</v>
      </c>
      <c r="E31" s="18"/>
      <c r="F31" s="15" t="s">
        <v>29</v>
      </c>
      <c r="G31" s="16">
        <v>173</v>
      </c>
      <c r="H31" s="16">
        <v>783</v>
      </c>
      <c r="I31" s="17">
        <f>SUM(H31/H46)</f>
        <v>0.030594303129762045</v>
      </c>
      <c r="K31" s="11" t="s">
        <v>3</v>
      </c>
      <c r="L31" s="12" t="str">
        <f>B5</f>
        <v>01/05 - 31/05</v>
      </c>
      <c r="M31" s="12" t="str">
        <f>C5</f>
        <v>01/01 - 31/05</v>
      </c>
      <c r="N31" s="13" t="s">
        <v>4</v>
      </c>
    </row>
    <row r="32" spans="1:14" ht="12.75">
      <c r="A32" s="15" t="s">
        <v>24</v>
      </c>
      <c r="B32" s="16">
        <v>600</v>
      </c>
      <c r="C32" s="16">
        <v>7320</v>
      </c>
      <c r="D32" s="17">
        <f>SUM(C32/C46)</f>
        <v>0.05651025985455556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0.0038461538461538464</v>
      </c>
    </row>
    <row r="33" spans="1:14" ht="12.75">
      <c r="A33" s="15" t="s">
        <v>41</v>
      </c>
      <c r="B33" s="16">
        <v>143</v>
      </c>
      <c r="C33" s="16">
        <v>885</v>
      </c>
      <c r="D33" s="17">
        <f>SUM(C33/C46)</f>
        <v>0.006832183056186021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277</v>
      </c>
      <c r="C34" s="16">
        <v>2196</v>
      </c>
      <c r="D34" s="17">
        <f>SUM(C34/C46)</f>
        <v>0.016953077956366667</v>
      </c>
      <c r="E34" s="18"/>
      <c r="F34" s="26"/>
      <c r="G34" s="27"/>
      <c r="H34" s="27"/>
      <c r="I34" s="28"/>
      <c r="J34" s="18"/>
      <c r="K34" s="15" t="s">
        <v>19</v>
      </c>
      <c r="L34" s="19">
        <v>1</v>
      </c>
      <c r="M34" s="19">
        <v>22</v>
      </c>
      <c r="N34" s="17">
        <f>SUM(M34/M46)</f>
        <v>0.08461538461538462</v>
      </c>
    </row>
    <row r="35" spans="1:14" ht="12.75">
      <c r="A35" s="15" t="s">
        <v>42</v>
      </c>
      <c r="B35" s="16">
        <v>545</v>
      </c>
      <c r="C35" s="16">
        <v>3885</v>
      </c>
      <c r="D35" s="17">
        <f>SUM(C35/C46)</f>
        <v>0.029992125619528465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52</v>
      </c>
      <c r="N35" s="17">
        <f>SUM(M35/M46)</f>
        <v>0.2</v>
      </c>
    </row>
    <row r="36" spans="1:14" ht="12.75">
      <c r="A36" s="15" t="s">
        <v>48</v>
      </c>
      <c r="B36" s="16">
        <v>2</v>
      </c>
      <c r="C36" s="16">
        <v>17</v>
      </c>
      <c r="D36" s="17">
        <f>SUM(C36/C46)</f>
        <v>0.00013123967452560717</v>
      </c>
      <c r="E36" s="18"/>
      <c r="F36" s="26"/>
      <c r="G36" s="27"/>
      <c r="H36" s="27"/>
      <c r="I36" s="28"/>
      <c r="K36" s="15" t="s">
        <v>25</v>
      </c>
      <c r="L36" s="19">
        <v>18</v>
      </c>
      <c r="M36" s="19">
        <v>67</v>
      </c>
      <c r="N36" s="17">
        <f>SUM(M36/M46)</f>
        <v>0.25769230769230766</v>
      </c>
    </row>
    <row r="37" spans="1:14" ht="12.75">
      <c r="A37" s="15" t="s">
        <v>43</v>
      </c>
      <c r="B37" s="16">
        <v>46</v>
      </c>
      <c r="C37" s="16">
        <v>379</v>
      </c>
      <c r="D37" s="17">
        <f>SUM(C37/C46)</f>
        <v>0.0029258727438355955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0.10384615384615385</v>
      </c>
    </row>
    <row r="38" spans="1:14" ht="12.75">
      <c r="A38" s="15" t="s">
        <v>37</v>
      </c>
      <c r="B38" s="16">
        <v>313</v>
      </c>
      <c r="C38" s="16">
        <v>2984</v>
      </c>
      <c r="D38" s="17">
        <f>SUM(C38/C46)</f>
        <v>0.023036422869671284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2</v>
      </c>
      <c r="N38" s="17">
        <f>SUM(M38/M46)</f>
        <v>0.007692307692307693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7.719980854447482E-06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0</v>
      </c>
      <c r="N39" s="17">
        <f>SUM(M39/M46)</f>
        <v>0</v>
      </c>
    </row>
    <row r="40" spans="1:14" ht="12.75">
      <c r="A40" s="15" t="s">
        <v>38</v>
      </c>
      <c r="B40" s="16">
        <v>2641</v>
      </c>
      <c r="C40" s="16">
        <v>17784</v>
      </c>
      <c r="D40" s="17">
        <f>SUM(C40/C46)</f>
        <v>0.137292139515494</v>
      </c>
      <c r="E40" s="18"/>
      <c r="F40" s="15"/>
      <c r="G40" s="16"/>
      <c r="H40" s="16"/>
      <c r="I40" s="30"/>
      <c r="J40" s="37"/>
      <c r="K40" s="15" t="s">
        <v>46</v>
      </c>
      <c r="L40" s="19">
        <v>27</v>
      </c>
      <c r="M40" s="19">
        <v>88</v>
      </c>
      <c r="N40" s="17">
        <f>SUM(M40/M46)</f>
        <v>0.3384615384615385</v>
      </c>
    </row>
    <row r="41" spans="1:14" ht="12.75">
      <c r="A41" s="15" t="s">
        <v>39</v>
      </c>
      <c r="B41" s="16">
        <v>2302</v>
      </c>
      <c r="C41" s="16">
        <v>14322</v>
      </c>
      <c r="D41" s="17">
        <f>SUM(C41/C46)</f>
        <v>0.11056556579739682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265</v>
      </c>
      <c r="C42" s="16">
        <v>1989</v>
      </c>
      <c r="D42" s="17">
        <f>SUM(C42/C46)</f>
        <v>0.01535504191949604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132</v>
      </c>
      <c r="C43" s="16">
        <v>911</v>
      </c>
      <c r="D43" s="17">
        <f>SUM(C43/C46)</f>
        <v>0.007032902558401655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85</v>
      </c>
      <c r="B46" s="40">
        <f>SUM(B6:B43)</f>
        <v>17696</v>
      </c>
      <c r="C46" s="40">
        <f>SUM(C6:C43)</f>
        <v>129534</v>
      </c>
      <c r="D46" s="41"/>
      <c r="E46" s="7"/>
      <c r="F46" s="39" t="str">
        <f>A46</f>
        <v>Total MAY 2006</v>
      </c>
      <c r="G46" s="40">
        <f>SUM(G6:G45)</f>
        <v>3579</v>
      </c>
      <c r="H46" s="40">
        <f>SUM(H6:H45)</f>
        <v>25593</v>
      </c>
      <c r="I46" s="30"/>
      <c r="J46" s="45"/>
      <c r="K46" s="39" t="str">
        <f>A46</f>
        <v>Total MAY 2006</v>
      </c>
      <c r="L46" s="40">
        <f>SUM(L32:L40)</f>
        <v>49</v>
      </c>
      <c r="M46" s="40">
        <v>260</v>
      </c>
      <c r="N46" s="24"/>
    </row>
    <row r="47" spans="1:14" ht="12.75">
      <c r="A47" s="39" t="s">
        <v>86</v>
      </c>
      <c r="B47" s="42">
        <v>17517</v>
      </c>
      <c r="C47" s="42">
        <v>122553</v>
      </c>
      <c r="D47" s="41"/>
      <c r="E47" s="7"/>
      <c r="F47" s="39" t="str">
        <f>A47</f>
        <v>Total MAY 2005</v>
      </c>
      <c r="G47" s="42">
        <v>3359</v>
      </c>
      <c r="H47" s="42">
        <v>23143</v>
      </c>
      <c r="I47" s="41"/>
      <c r="J47" s="45"/>
      <c r="K47" s="39" t="str">
        <f>A47</f>
        <v>Total MAY 2005</v>
      </c>
      <c r="L47" s="42">
        <v>41</v>
      </c>
      <c r="M47" s="42">
        <v>165</v>
      </c>
      <c r="N47" s="24"/>
    </row>
    <row r="48" spans="1:14" ht="12.75">
      <c r="A48" s="39" t="s">
        <v>63</v>
      </c>
      <c r="B48" s="42">
        <f>SUM(B46-B47)</f>
        <v>179</v>
      </c>
      <c r="C48" s="42">
        <f>SUM(C46-C47)</f>
        <v>6981</v>
      </c>
      <c r="D48" s="41"/>
      <c r="E48" s="45"/>
      <c r="F48" s="39" t="str">
        <f>A48</f>
        <v>2006 change 2005</v>
      </c>
      <c r="G48" s="42">
        <f>SUM(G46-G47)</f>
        <v>220</v>
      </c>
      <c r="H48" s="42">
        <f>SUM(H46-H47)</f>
        <v>2450</v>
      </c>
      <c r="I48" s="44"/>
      <c r="J48" s="45"/>
      <c r="K48" s="39" t="str">
        <f>A48</f>
        <v>2006 change 2005</v>
      </c>
      <c r="L48" s="42">
        <f>SUM(L46-L47)</f>
        <v>8</v>
      </c>
      <c r="M48" s="42">
        <f>SUM(M46-M47)</f>
        <v>95</v>
      </c>
      <c r="N48" s="24"/>
    </row>
    <row r="49" spans="1:14" ht="12.75">
      <c r="A49" s="39" t="s">
        <v>64</v>
      </c>
      <c r="B49" s="43">
        <f>SUM((B46-B47)/B47)</f>
        <v>0.010218644745104755</v>
      </c>
      <c r="C49" s="43">
        <f>SUM((C46-C47)/C47)</f>
        <v>0.05696310983819246</v>
      </c>
      <c r="D49" s="44"/>
      <c r="E49" s="45"/>
      <c r="F49" s="39" t="str">
        <f>A49</f>
        <v>% change 2006 - 2005</v>
      </c>
      <c r="G49" s="43">
        <f>SUM((G46-G47)/G47)</f>
        <v>0.06549568323905924</v>
      </c>
      <c r="H49" s="43">
        <f>SUM((H46-H47)/H47)</f>
        <v>0.10586354405219721</v>
      </c>
      <c r="I49" s="44"/>
      <c r="J49"/>
      <c r="K49" s="39" t="str">
        <f>A49</f>
        <v>% change 2006 - 2005</v>
      </c>
      <c r="L49" s="43">
        <f>SUM((L46-L47)/L47)</f>
        <v>0.1951219512195122</v>
      </c>
      <c r="M49" s="43">
        <f>SUM((M46-M47)/M47)</f>
        <v>0.5757575757575758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O1" sqref="O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92</v>
      </c>
      <c r="C5" s="12" t="s">
        <v>89</v>
      </c>
      <c r="D5" s="13" t="s">
        <v>4</v>
      </c>
      <c r="E5" s="7"/>
      <c r="F5" s="11" t="s">
        <v>3</v>
      </c>
      <c r="G5" s="12" t="str">
        <f>B5</f>
        <v>01/06 - 30/06</v>
      </c>
      <c r="H5" s="12" t="str">
        <f>C5</f>
        <v>01/01 - 30/06</v>
      </c>
      <c r="I5" s="13" t="s">
        <v>4</v>
      </c>
      <c r="J5" s="7"/>
      <c r="K5" s="11" t="s">
        <v>3</v>
      </c>
      <c r="L5" s="12" t="str">
        <f>B5</f>
        <v>01/06 - 30/06</v>
      </c>
      <c r="M5" s="12" t="str">
        <f>C5</f>
        <v>01/01 - 30/06</v>
      </c>
      <c r="N5" s="13" t="s">
        <v>4</v>
      </c>
    </row>
    <row r="6" spans="1:14" ht="12.75">
      <c r="A6" s="15" t="s">
        <v>5</v>
      </c>
      <c r="B6" s="16">
        <v>38</v>
      </c>
      <c r="C6" s="16">
        <v>354</v>
      </c>
      <c r="D6" s="17">
        <f>SUM(C6/C46)</f>
        <v>0.002442507917451512</v>
      </c>
      <c r="E6" s="18"/>
      <c r="F6" s="15" t="s">
        <v>56</v>
      </c>
      <c r="G6" s="16">
        <v>32</v>
      </c>
      <c r="H6" s="16">
        <v>342</v>
      </c>
      <c r="I6" s="17">
        <f>SUM(H6/H46)</f>
        <v>0.01170831906881205</v>
      </c>
      <c r="J6" s="18"/>
      <c r="K6" s="15" t="s">
        <v>7</v>
      </c>
      <c r="L6" s="56">
        <v>5</v>
      </c>
      <c r="M6" s="56">
        <v>63</v>
      </c>
      <c r="N6" s="17">
        <f>SUM(M6/M22)</f>
        <v>0.015028625954198474</v>
      </c>
    </row>
    <row r="7" spans="1:14" ht="12.75">
      <c r="A7" s="15" t="s">
        <v>8</v>
      </c>
      <c r="B7" s="16">
        <v>380</v>
      </c>
      <c r="C7" s="16">
        <v>3256</v>
      </c>
      <c r="D7" s="17">
        <f>SUM(C7/C46)</f>
        <v>0.022465553048650066</v>
      </c>
      <c r="E7" s="18"/>
      <c r="F7" s="15" t="s">
        <v>6</v>
      </c>
      <c r="G7" s="16">
        <v>15</v>
      </c>
      <c r="H7" s="16">
        <v>98</v>
      </c>
      <c r="I7" s="17">
        <f>SUM(H7/H46)</f>
        <v>0.0033550154056829853</v>
      </c>
      <c r="J7" s="18"/>
      <c r="K7" s="15" t="s">
        <v>10</v>
      </c>
      <c r="L7" s="56">
        <v>37</v>
      </c>
      <c r="M7" s="56">
        <v>640</v>
      </c>
      <c r="N7" s="17">
        <f>SUM(M7/M22)</f>
        <v>0.15267175572519084</v>
      </c>
    </row>
    <row r="8" spans="1:14" ht="12.75">
      <c r="A8" s="15" t="s">
        <v>11</v>
      </c>
      <c r="B8" s="16">
        <v>597</v>
      </c>
      <c r="C8" s="16">
        <v>5084</v>
      </c>
      <c r="D8" s="17">
        <f>SUM(C8/C46)</f>
        <v>0.03507827754893641</v>
      </c>
      <c r="E8" s="18"/>
      <c r="F8" s="15" t="s">
        <v>9</v>
      </c>
      <c r="G8" s="16">
        <v>142</v>
      </c>
      <c r="H8" s="16">
        <v>1560</v>
      </c>
      <c r="I8" s="17">
        <f>SUM(H8/H46)</f>
        <v>0.05340636768230058</v>
      </c>
      <c r="J8" s="18"/>
      <c r="K8" s="15" t="s">
        <v>13</v>
      </c>
      <c r="L8" s="56">
        <v>23</v>
      </c>
      <c r="M8" s="56">
        <v>351</v>
      </c>
      <c r="N8" s="17">
        <f>SUM(M8/M22)</f>
        <v>0.08373091603053436</v>
      </c>
    </row>
    <row r="9" spans="1:14" ht="12.75">
      <c r="A9" s="21" t="s">
        <v>58</v>
      </c>
      <c r="B9" s="59">
        <v>1</v>
      </c>
      <c r="C9" s="59">
        <v>6</v>
      </c>
      <c r="D9" s="17">
        <f>SUM(C9/C47)</f>
        <v>4.3818009201781934E-05</v>
      </c>
      <c r="E9" s="18"/>
      <c r="F9" s="15" t="s">
        <v>14</v>
      </c>
      <c r="G9" s="16">
        <v>149</v>
      </c>
      <c r="H9" s="16">
        <v>909</v>
      </c>
      <c r="I9" s="17">
        <f>SUM(H9/H46)</f>
        <v>0.031119479630263607</v>
      </c>
      <c r="J9" s="18"/>
      <c r="K9" s="15" t="s">
        <v>15</v>
      </c>
      <c r="L9" s="56">
        <v>39</v>
      </c>
      <c r="M9" s="56">
        <v>285</v>
      </c>
      <c r="N9" s="17">
        <f>SUM(M9/M22)</f>
        <v>0.06798664122137404</v>
      </c>
    </row>
    <row r="10" spans="1:14" ht="12.75">
      <c r="A10" s="15" t="s">
        <v>56</v>
      </c>
      <c r="B10" s="16">
        <v>258</v>
      </c>
      <c r="C10" s="16">
        <v>2515</v>
      </c>
      <c r="D10" s="17">
        <f>SUM(C10/C46)</f>
        <v>0.017352845797713425</v>
      </c>
      <c r="E10" s="18"/>
      <c r="F10" s="15" t="s">
        <v>16</v>
      </c>
      <c r="G10" s="16">
        <v>641</v>
      </c>
      <c r="H10" s="16">
        <v>5399</v>
      </c>
      <c r="I10" s="17">
        <f>SUM(H10/H46)</f>
        <v>0.18483396097226978</v>
      </c>
      <c r="J10" s="18"/>
      <c r="K10" s="15" t="s">
        <v>17</v>
      </c>
      <c r="L10" s="56">
        <v>19</v>
      </c>
      <c r="M10" s="56">
        <v>328</v>
      </c>
      <c r="N10" s="17">
        <f>SUM(M10/M22)</f>
        <v>0.07824427480916031</v>
      </c>
    </row>
    <row r="11" spans="1:14" ht="12.75">
      <c r="A11" s="15" t="s">
        <v>47</v>
      </c>
      <c r="B11" s="16">
        <v>38</v>
      </c>
      <c r="C11" s="16">
        <v>385</v>
      </c>
      <c r="D11" s="17">
        <f>SUM(C11/C46)</f>
        <v>0.0026563998537255146</v>
      </c>
      <c r="E11" s="18"/>
      <c r="F11" s="15" t="s">
        <v>59</v>
      </c>
      <c r="G11" s="16">
        <v>264</v>
      </c>
      <c r="H11" s="16">
        <v>1604</v>
      </c>
      <c r="I11" s="17">
        <f>SUM(H11/H46)</f>
        <v>0.05491270112975009</v>
      </c>
      <c r="J11" s="18"/>
      <c r="K11" s="15" t="s">
        <v>19</v>
      </c>
      <c r="L11" s="56">
        <v>20</v>
      </c>
      <c r="M11" s="56">
        <v>224</v>
      </c>
      <c r="N11" s="17">
        <f>SUM(M11/M22)</f>
        <v>0.05343511450381679</v>
      </c>
    </row>
    <row r="12" spans="1:14" ht="12.75">
      <c r="A12" s="15" t="s">
        <v>9</v>
      </c>
      <c r="B12" s="16">
        <v>255</v>
      </c>
      <c r="C12" s="16">
        <v>2620</v>
      </c>
      <c r="D12" s="17">
        <f>SUM(C12/C46)</f>
        <v>0.018077318485093113</v>
      </c>
      <c r="E12" s="18"/>
      <c r="F12" s="15" t="s">
        <v>18</v>
      </c>
      <c r="G12" s="16">
        <v>95</v>
      </c>
      <c r="H12" s="16">
        <v>407</v>
      </c>
      <c r="I12" s="17">
        <f>SUM(H12/H46)</f>
        <v>0.013933584388907908</v>
      </c>
      <c r="J12" s="18"/>
      <c r="K12" s="15" t="s">
        <v>20</v>
      </c>
      <c r="L12" s="56">
        <v>12</v>
      </c>
      <c r="M12" s="56">
        <v>508</v>
      </c>
      <c r="N12" s="17">
        <f>SUM(M12/M22)</f>
        <v>0.12118320610687022</v>
      </c>
    </row>
    <row r="13" spans="1:14" ht="13.5" customHeight="1">
      <c r="A13" s="15" t="s">
        <v>12</v>
      </c>
      <c r="B13" s="16">
        <v>53</v>
      </c>
      <c r="C13" s="16">
        <v>258</v>
      </c>
      <c r="D13" s="17">
        <f>SUM(C13/C46)</f>
        <v>0.0017801328889900851</v>
      </c>
      <c r="E13" s="18"/>
      <c r="F13" s="15" t="s">
        <v>15</v>
      </c>
      <c r="G13" s="16">
        <v>39</v>
      </c>
      <c r="H13" s="16">
        <v>455</v>
      </c>
      <c r="I13" s="17">
        <f>SUM(H13/H46)</f>
        <v>0.015576857240671003</v>
      </c>
      <c r="J13" s="18"/>
      <c r="K13" s="15" t="s">
        <v>21</v>
      </c>
      <c r="L13" s="56">
        <v>34</v>
      </c>
      <c r="M13" s="56">
        <v>163</v>
      </c>
      <c r="N13" s="17">
        <f>SUM(M13/M22)</f>
        <v>0.03888358778625954</v>
      </c>
    </row>
    <row r="14" spans="1:14" ht="12.75">
      <c r="A14" s="15" t="s">
        <v>14</v>
      </c>
      <c r="B14" s="16">
        <v>313</v>
      </c>
      <c r="C14" s="16">
        <v>2685</v>
      </c>
      <c r="D14" s="17">
        <f>SUM(C14/C46)</f>
        <v>0.018525801577280537</v>
      </c>
      <c r="E14" s="18"/>
      <c r="F14" s="15" t="s">
        <v>17</v>
      </c>
      <c r="G14" s="16">
        <v>26</v>
      </c>
      <c r="H14" s="16">
        <v>150</v>
      </c>
      <c r="I14" s="17">
        <f>SUM(H14/H46)</f>
        <v>0.005135227661759671</v>
      </c>
      <c r="J14" s="18"/>
      <c r="K14" s="15" t="s">
        <v>24</v>
      </c>
      <c r="L14" s="56">
        <v>16</v>
      </c>
      <c r="M14" s="56">
        <v>202</v>
      </c>
      <c r="N14" s="17">
        <f>SUM(M14/M22)</f>
        <v>0.048187022900763356</v>
      </c>
    </row>
    <row r="15" spans="1:14" ht="12.75">
      <c r="A15" s="15" t="s">
        <v>16</v>
      </c>
      <c r="B15" s="16">
        <v>1680</v>
      </c>
      <c r="C15" s="16">
        <v>16359</v>
      </c>
      <c r="D15" s="17">
        <f>SUM(C15/C46)</f>
        <v>0.11287284469375504</v>
      </c>
      <c r="E15" s="18"/>
      <c r="F15" s="21" t="s">
        <v>23</v>
      </c>
      <c r="G15" s="22">
        <v>23</v>
      </c>
      <c r="H15" s="22">
        <v>217</v>
      </c>
      <c r="I15" s="17">
        <f>SUM(H15/H46)</f>
        <v>0.007428962684012325</v>
      </c>
      <c r="J15" s="18"/>
      <c r="K15" s="15" t="s">
        <v>25</v>
      </c>
      <c r="L15" s="56">
        <v>15</v>
      </c>
      <c r="M15" s="56">
        <v>610</v>
      </c>
      <c r="N15" s="17">
        <f>SUM(M15/M22)</f>
        <v>0.14551526717557253</v>
      </c>
    </row>
    <row r="16" spans="1:14" ht="12.75">
      <c r="A16" s="15" t="s">
        <v>59</v>
      </c>
      <c r="B16" s="16">
        <v>1320</v>
      </c>
      <c r="C16" s="16">
        <v>11368</v>
      </c>
      <c r="D16" s="17">
        <f>SUM(C16/C46)</f>
        <v>0.07843624295364064</v>
      </c>
      <c r="E16" s="18"/>
      <c r="F16" s="21" t="s">
        <v>30</v>
      </c>
      <c r="G16" s="22">
        <v>106</v>
      </c>
      <c r="H16" s="22">
        <v>765</v>
      </c>
      <c r="I16" s="17">
        <f>SUM(H16/H46)</f>
        <v>0.026189661074974325</v>
      </c>
      <c r="J16" s="18"/>
      <c r="K16" s="15" t="s">
        <v>27</v>
      </c>
      <c r="L16" s="56">
        <v>7</v>
      </c>
      <c r="M16" s="56">
        <v>570</v>
      </c>
      <c r="N16" s="17">
        <f>SUM(M16/M22)</f>
        <v>0.1359732824427481</v>
      </c>
    </row>
    <row r="17" spans="1:14" ht="12.75">
      <c r="A17" s="15" t="s">
        <v>22</v>
      </c>
      <c r="B17" s="16">
        <v>342</v>
      </c>
      <c r="C17" s="16">
        <v>2734</v>
      </c>
      <c r="D17" s="17">
        <f>SUM(C17/C46)</f>
        <v>0.018863888831391055</v>
      </c>
      <c r="E17" s="18"/>
      <c r="F17" s="15" t="s">
        <v>26</v>
      </c>
      <c r="G17" s="16">
        <v>1</v>
      </c>
      <c r="H17" s="16">
        <v>22</v>
      </c>
      <c r="I17" s="17">
        <f>SUM(H17/H46)</f>
        <v>0.0007531667237247518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580</v>
      </c>
      <c r="C18" s="16">
        <v>5678</v>
      </c>
      <c r="D18" s="17">
        <f>SUM(C18/C46)</f>
        <v>0.03917672303754149</v>
      </c>
      <c r="E18" s="18"/>
      <c r="F18" s="15" t="s">
        <v>20</v>
      </c>
      <c r="G18" s="16">
        <v>102</v>
      </c>
      <c r="H18" s="16">
        <v>815</v>
      </c>
      <c r="I18" s="17">
        <f>SUM(H18/H46)</f>
        <v>0.027901403628894213</v>
      </c>
      <c r="J18" s="18"/>
      <c r="K18" s="15" t="s">
        <v>46</v>
      </c>
      <c r="L18" s="56">
        <v>22</v>
      </c>
      <c r="M18" s="56">
        <v>248</v>
      </c>
      <c r="N18" s="17">
        <f>SUM(M18/M22)</f>
        <v>0.05916030534351145</v>
      </c>
    </row>
    <row r="19" spans="1:14" ht="12.75">
      <c r="A19" s="15" t="s">
        <v>15</v>
      </c>
      <c r="B19" s="16">
        <v>3</v>
      </c>
      <c r="C19" s="16">
        <v>12</v>
      </c>
      <c r="D19" s="17">
        <f>SUM(C19/C46)</f>
        <v>8.279687855767837E-05</v>
      </c>
      <c r="E19" s="18"/>
      <c r="F19" s="15" t="s">
        <v>21</v>
      </c>
      <c r="G19" s="16">
        <v>150</v>
      </c>
      <c r="H19" s="16">
        <v>1177</v>
      </c>
      <c r="I19" s="17">
        <f>SUM(H19/H46)</f>
        <v>0.04029441971927422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39</v>
      </c>
      <c r="C20" s="16">
        <v>283</v>
      </c>
      <c r="D20" s="17">
        <f>SUM(C20/C46)</f>
        <v>0.0019526263859852484</v>
      </c>
      <c r="E20" s="18"/>
      <c r="F20" s="15" t="s">
        <v>32</v>
      </c>
      <c r="G20" s="16">
        <v>444</v>
      </c>
      <c r="H20" s="16">
        <v>3071</v>
      </c>
      <c r="I20" s="17">
        <f>SUM(H20/H46)</f>
        <v>0.10513522766175967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274</v>
      </c>
      <c r="C21" s="16">
        <v>2638</v>
      </c>
      <c r="D21" s="17">
        <f>SUM(C21/C46)</f>
        <v>0.018201513802929628</v>
      </c>
      <c r="E21" s="18"/>
      <c r="F21" s="15" t="s">
        <v>34</v>
      </c>
      <c r="G21" s="16">
        <v>106</v>
      </c>
      <c r="H21" s="16">
        <v>994</v>
      </c>
      <c r="I21" s="17">
        <f>SUM(H21/H46)</f>
        <v>0.03402944197192742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162</v>
      </c>
      <c r="C22" s="16">
        <v>1352</v>
      </c>
      <c r="D22" s="17">
        <f>SUM(C22/C46)</f>
        <v>0.00932844831749843</v>
      </c>
      <c r="E22" s="18"/>
      <c r="F22" s="21" t="s">
        <v>54</v>
      </c>
      <c r="G22" s="16">
        <v>2</v>
      </c>
      <c r="H22" s="16">
        <v>6</v>
      </c>
      <c r="I22" s="17">
        <f>SUM(H22/H46)</f>
        <v>0.00020540910647038685</v>
      </c>
      <c r="J22" s="18"/>
      <c r="K22" s="39" t="str">
        <f>F46</f>
        <v>Total JUNE 2006</v>
      </c>
      <c r="L22" s="7">
        <f>SUM(L6:L21)</f>
        <v>249</v>
      </c>
      <c r="M22" s="40">
        <f>SUM(M6:M21)</f>
        <v>4192</v>
      </c>
      <c r="N22" s="24"/>
      <c r="P22" s="37"/>
      <c r="Q22" s="37"/>
    </row>
    <row r="23" spans="1:17" ht="12.75">
      <c r="A23" s="15" t="s">
        <v>31</v>
      </c>
      <c r="B23" s="16">
        <v>150</v>
      </c>
      <c r="C23" s="16">
        <v>1167</v>
      </c>
      <c r="D23" s="17">
        <f>SUM(C23/C46)</f>
        <v>0.008051996439734222</v>
      </c>
      <c r="E23" s="18"/>
      <c r="F23" s="15" t="s">
        <v>24</v>
      </c>
      <c r="G23" s="16">
        <v>170</v>
      </c>
      <c r="H23" s="16">
        <v>2029</v>
      </c>
      <c r="I23" s="17">
        <f>SUM(H23/H46)</f>
        <v>0.06946251283806916</v>
      </c>
      <c r="J23" s="18"/>
      <c r="K23" s="39" t="str">
        <f>F47</f>
        <v>Total JUNE 2005</v>
      </c>
      <c r="L23" s="42">
        <v>440</v>
      </c>
      <c r="M23" s="42">
        <v>3289</v>
      </c>
      <c r="N23" s="24"/>
      <c r="P23" s="42"/>
      <c r="Q23" s="42"/>
    </row>
    <row r="24" spans="1:17" ht="12.75">
      <c r="A24" s="15" t="s">
        <v>26</v>
      </c>
      <c r="B24" s="16">
        <v>193</v>
      </c>
      <c r="C24" s="16">
        <v>2590</v>
      </c>
      <c r="D24" s="17">
        <f>SUM(C24/C46)</f>
        <v>0.017870326288698914</v>
      </c>
      <c r="E24" s="18"/>
      <c r="F24" s="21" t="s">
        <v>44</v>
      </c>
      <c r="G24" s="22">
        <v>0</v>
      </c>
      <c r="H24" s="22">
        <v>1</v>
      </c>
      <c r="I24" s="17">
        <f>SUM(H24/H46)</f>
        <v>3.423485107839781E-05</v>
      </c>
      <c r="J24" s="18"/>
      <c r="K24" s="39" t="str">
        <f>F48</f>
        <v>2006 change 2005</v>
      </c>
      <c r="L24" s="42">
        <f>SUM(L22-L23)</f>
        <v>-191</v>
      </c>
      <c r="M24" s="42">
        <f>SUM(M22-M23)</f>
        <v>903</v>
      </c>
      <c r="N24" s="24"/>
      <c r="P24" s="43"/>
      <c r="Q24" s="43"/>
    </row>
    <row r="25" spans="1:14" ht="12.75">
      <c r="A25" s="15" t="s">
        <v>33</v>
      </c>
      <c r="B25" s="16">
        <v>328</v>
      </c>
      <c r="C25" s="16">
        <v>4335</v>
      </c>
      <c r="D25" s="17">
        <f>SUM(C25/C46)</f>
        <v>0.029910372378961315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-0.4340909090909091</v>
      </c>
      <c r="M25" s="43">
        <f>SUM((M22-M23)/M23)</f>
        <v>0.2745515354211006</v>
      </c>
      <c r="N25" s="24"/>
    </row>
    <row r="26" spans="1:14" ht="12.75">
      <c r="A26" s="15" t="s">
        <v>45</v>
      </c>
      <c r="B26" s="16">
        <v>3</v>
      </c>
      <c r="C26" s="16">
        <v>53</v>
      </c>
      <c r="D26" s="17">
        <f>SUM(C26/C46)</f>
        <v>0.00036568621362974616</v>
      </c>
      <c r="E26" s="18"/>
      <c r="F26" s="15" t="s">
        <v>36</v>
      </c>
      <c r="G26" s="16">
        <v>1</v>
      </c>
      <c r="H26" s="16">
        <v>19</v>
      </c>
      <c r="I26" s="17">
        <f>SUM(H26/H46)</f>
        <v>0.0006504621704895583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64</v>
      </c>
      <c r="C27" s="16">
        <v>782</v>
      </c>
      <c r="D27" s="17">
        <f>SUM(C27/C46)</f>
        <v>0.005395596586008708</v>
      </c>
      <c r="E27" s="18"/>
      <c r="F27" s="15" t="s">
        <v>37</v>
      </c>
      <c r="G27" s="16">
        <v>6</v>
      </c>
      <c r="H27" s="16">
        <v>53</v>
      </c>
      <c r="I27" s="17">
        <f>SUM(H27/H46)</f>
        <v>0.001814447107155084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103</v>
      </c>
      <c r="C28" s="16">
        <v>1741</v>
      </c>
      <c r="D28" s="17">
        <f>SUM(C28/C46)</f>
        <v>0.01201244713074317</v>
      </c>
      <c r="E28" s="18"/>
      <c r="F28" s="15" t="s">
        <v>53</v>
      </c>
      <c r="G28" s="16">
        <v>1</v>
      </c>
      <c r="H28" s="16">
        <v>1</v>
      </c>
      <c r="I28" s="17">
        <f>SUM(H28/H46)</f>
        <v>3.423485107839781E-05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1323</v>
      </c>
      <c r="C29" s="16">
        <v>11692</v>
      </c>
      <c r="D29" s="17">
        <f>SUM(C29/C46)</f>
        <v>0.08067175867469796</v>
      </c>
      <c r="E29" s="18"/>
      <c r="F29" s="15" t="s">
        <v>38</v>
      </c>
      <c r="G29" s="16">
        <v>467</v>
      </c>
      <c r="H29" s="16">
        <v>3931</v>
      </c>
      <c r="I29" s="17">
        <f>SUM(H29/H46)</f>
        <v>0.1345771995891818</v>
      </c>
      <c r="J29" s="18"/>
      <c r="L29" s="14"/>
    </row>
    <row r="30" spans="1:14" ht="12.75">
      <c r="A30" s="15" t="s">
        <v>34</v>
      </c>
      <c r="B30" s="25">
        <v>847</v>
      </c>
      <c r="C30" s="25">
        <v>6070</v>
      </c>
      <c r="D30" s="17">
        <f>SUM(C30/C46)</f>
        <v>0.041881421070425646</v>
      </c>
      <c r="E30" s="18"/>
      <c r="F30" s="15" t="s">
        <v>39</v>
      </c>
      <c r="G30" s="16">
        <v>535</v>
      </c>
      <c r="H30" s="16">
        <v>4278</v>
      </c>
      <c r="I30" s="17">
        <f>SUM(H30/H46)</f>
        <v>0.14645669291338584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6</v>
      </c>
      <c r="C31" s="16">
        <v>78</v>
      </c>
      <c r="D31" s="17">
        <f>SUM(C31/C46)</f>
        <v>0.0005381797106249095</v>
      </c>
      <c r="E31" s="18"/>
      <c r="F31" s="15" t="s">
        <v>29</v>
      </c>
      <c r="G31" s="16">
        <v>124</v>
      </c>
      <c r="H31" s="16">
        <v>907</v>
      </c>
      <c r="I31" s="17">
        <f>SUM(H31/H46)</f>
        <v>0.03105100992810681</v>
      </c>
      <c r="K31" s="11" t="s">
        <v>3</v>
      </c>
      <c r="L31" s="12" t="str">
        <f>B5</f>
        <v>01/06 - 30/06</v>
      </c>
      <c r="M31" s="12" t="str">
        <f>C5</f>
        <v>01/01 - 30/06</v>
      </c>
      <c r="N31" s="13" t="s">
        <v>4</v>
      </c>
    </row>
    <row r="32" spans="1:14" ht="12.75">
      <c r="A32" s="15" t="s">
        <v>24</v>
      </c>
      <c r="B32" s="16">
        <v>648</v>
      </c>
      <c r="C32" s="16">
        <v>7962</v>
      </c>
      <c r="D32" s="17">
        <f>SUM(C32/C46)</f>
        <v>0.0549357289230196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0.003367003367003367</v>
      </c>
    </row>
    <row r="33" spans="1:14" ht="12.75">
      <c r="A33" s="15" t="s">
        <v>41</v>
      </c>
      <c r="B33" s="16">
        <v>103</v>
      </c>
      <c r="C33" s="16">
        <v>987</v>
      </c>
      <c r="D33" s="17">
        <f>SUM(C33/C46)</f>
        <v>0.006810043261369046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291</v>
      </c>
      <c r="C34" s="16">
        <v>2487</v>
      </c>
      <c r="D34" s="17">
        <f>SUM(C34/C46)</f>
        <v>0.017159653081078842</v>
      </c>
      <c r="E34" s="18"/>
      <c r="F34" s="26"/>
      <c r="G34" s="27"/>
      <c r="H34" s="27"/>
      <c r="I34" s="28"/>
      <c r="J34" s="18"/>
      <c r="K34" s="15" t="s">
        <v>19</v>
      </c>
      <c r="L34" s="19">
        <v>1</v>
      </c>
      <c r="M34" s="19">
        <v>23</v>
      </c>
      <c r="N34" s="17">
        <f>SUM(M34/M46)</f>
        <v>0.07744107744107744</v>
      </c>
    </row>
    <row r="35" spans="1:14" ht="12.75">
      <c r="A35" s="15" t="s">
        <v>42</v>
      </c>
      <c r="B35" s="16">
        <v>375</v>
      </c>
      <c r="C35" s="16">
        <v>4259</v>
      </c>
      <c r="D35" s="17">
        <f>SUM(C35/C46)</f>
        <v>0.029385992148096018</v>
      </c>
      <c r="E35" s="18"/>
      <c r="F35" s="26"/>
      <c r="G35" s="16"/>
      <c r="H35" s="16"/>
      <c r="I35" s="17"/>
      <c r="K35" s="15" t="s">
        <v>33</v>
      </c>
      <c r="L35" s="19">
        <v>3</v>
      </c>
      <c r="M35" s="19">
        <v>55</v>
      </c>
      <c r="N35" s="17">
        <f>SUM(M35/M46)</f>
        <v>0.18518518518518517</v>
      </c>
    </row>
    <row r="36" spans="1:14" ht="12.75">
      <c r="A36" s="15" t="s">
        <v>48</v>
      </c>
      <c r="B36" s="16">
        <v>0</v>
      </c>
      <c r="C36" s="16">
        <v>17</v>
      </c>
      <c r="D36" s="17">
        <f>SUM(C36/C46)</f>
        <v>0.00011729557795671103</v>
      </c>
      <c r="E36" s="18"/>
      <c r="F36" s="26"/>
      <c r="G36" s="27"/>
      <c r="H36" s="27"/>
      <c r="I36" s="28"/>
      <c r="K36" s="15" t="s">
        <v>25</v>
      </c>
      <c r="L36" s="19">
        <v>12</v>
      </c>
      <c r="M36" s="19">
        <v>79</v>
      </c>
      <c r="N36" s="17">
        <f>SUM(M36/M46)</f>
        <v>0.265993265993266</v>
      </c>
    </row>
    <row r="37" spans="1:14" ht="12.75">
      <c r="A37" s="15" t="s">
        <v>43</v>
      </c>
      <c r="B37" s="16">
        <v>35</v>
      </c>
      <c r="C37" s="16">
        <v>414</v>
      </c>
      <c r="D37" s="17">
        <f>SUM(C37/C46)</f>
        <v>0.002856492310239904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0.09090909090909091</v>
      </c>
    </row>
    <row r="38" spans="1:14" ht="12.75">
      <c r="A38" s="15" t="s">
        <v>37</v>
      </c>
      <c r="B38" s="16">
        <v>322</v>
      </c>
      <c r="C38" s="16">
        <v>3305</v>
      </c>
      <c r="D38" s="17">
        <f>SUM(C38/C46)</f>
        <v>0.022803640302760587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2</v>
      </c>
      <c r="N38" s="17">
        <f>SUM(M38/M46)</f>
        <v>0.006734006734006734</v>
      </c>
    </row>
    <row r="39" spans="1:14" ht="12.75">
      <c r="A39" s="15" t="s">
        <v>53</v>
      </c>
      <c r="B39" s="16">
        <v>0</v>
      </c>
      <c r="C39" s="16">
        <v>1</v>
      </c>
      <c r="D39" s="17">
        <f>SUM(C39/C46)</f>
        <v>6.899739879806531E-06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1</v>
      </c>
      <c r="N39" s="17">
        <f>SUM(M39/M46)</f>
        <v>0.003367003367003367</v>
      </c>
    </row>
    <row r="40" spans="1:14" ht="12.75">
      <c r="A40" s="15" t="s">
        <v>38</v>
      </c>
      <c r="B40" s="16">
        <v>2325</v>
      </c>
      <c r="C40" s="16">
        <v>20098</v>
      </c>
      <c r="D40" s="17">
        <f>SUM(C40/C46)</f>
        <v>0.13867097210435167</v>
      </c>
      <c r="E40" s="18"/>
      <c r="F40" s="15"/>
      <c r="G40" s="16"/>
      <c r="H40" s="16"/>
      <c r="I40" s="30"/>
      <c r="J40" s="37"/>
      <c r="K40" s="15" t="s">
        <v>46</v>
      </c>
      <c r="L40" s="19">
        <v>21</v>
      </c>
      <c r="M40" s="19">
        <v>109</v>
      </c>
      <c r="N40" s="17">
        <f>SUM(M40/M46)</f>
        <v>0.367003367003367</v>
      </c>
    </row>
    <row r="41" spans="1:14" ht="12.75">
      <c r="A41" s="15" t="s">
        <v>39</v>
      </c>
      <c r="B41" s="16">
        <v>1733</v>
      </c>
      <c r="C41" s="16">
        <v>16043</v>
      </c>
      <c r="D41" s="17">
        <f>SUM(C41/C46)</f>
        <v>0.11069252689173618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254</v>
      </c>
      <c r="C42" s="16">
        <v>2243</v>
      </c>
      <c r="D42" s="17">
        <f>SUM(C42/C46)</f>
        <v>0.01547611655040605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111</v>
      </c>
      <c r="C43" s="16">
        <v>1022</v>
      </c>
      <c r="D43" s="17">
        <f>SUM(C43/C46)</f>
        <v>0.007051534157162275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90</v>
      </c>
      <c r="B46" s="40">
        <f>SUM(B6:B43)</f>
        <v>15547</v>
      </c>
      <c r="C46" s="40">
        <f>SUM(C6:C43)</f>
        <v>144933</v>
      </c>
      <c r="D46" s="41"/>
      <c r="E46" s="7"/>
      <c r="F46" s="39" t="str">
        <f>A46</f>
        <v>Total JUNE 2006</v>
      </c>
      <c r="G46" s="40">
        <f>SUM(G6:G45)</f>
        <v>3641</v>
      </c>
      <c r="H46" s="40">
        <f>SUM(H6:H45)</f>
        <v>29210</v>
      </c>
      <c r="I46" s="30"/>
      <c r="J46" s="45"/>
      <c r="K46" s="39" t="str">
        <f>A46</f>
        <v>Total JUNE 2006</v>
      </c>
      <c r="L46" s="40">
        <f>SUM(L32:L40)</f>
        <v>37</v>
      </c>
      <c r="M46" s="40">
        <f>SUM(M32:M40)</f>
        <v>297</v>
      </c>
      <c r="N46" s="24"/>
    </row>
    <row r="47" spans="1:14" ht="12.75">
      <c r="A47" s="39" t="s">
        <v>91</v>
      </c>
      <c r="B47" s="42">
        <v>14377</v>
      </c>
      <c r="C47" s="42">
        <v>136930</v>
      </c>
      <c r="D47" s="41"/>
      <c r="E47" s="7"/>
      <c r="F47" s="39" t="str">
        <f>A47</f>
        <v>Total JUNE 2005</v>
      </c>
      <c r="G47" s="42">
        <v>3448</v>
      </c>
      <c r="H47" s="42">
        <v>26591</v>
      </c>
      <c r="I47" s="41"/>
      <c r="J47" s="45"/>
      <c r="K47" s="39" t="str">
        <f>A47</f>
        <v>Total JUNE 2005</v>
      </c>
      <c r="L47" s="42">
        <v>43</v>
      </c>
      <c r="M47" s="42">
        <v>208</v>
      </c>
      <c r="N47" s="24"/>
    </row>
    <row r="48" spans="1:14" ht="12.75">
      <c r="A48" s="39" t="s">
        <v>63</v>
      </c>
      <c r="B48" s="42">
        <f>SUM(B46-B47)</f>
        <v>1170</v>
      </c>
      <c r="C48" s="42">
        <f>SUM(C46-C47)</f>
        <v>8003</v>
      </c>
      <c r="D48" s="41"/>
      <c r="E48" s="45"/>
      <c r="F48" s="39" t="str">
        <f>A48</f>
        <v>2006 change 2005</v>
      </c>
      <c r="G48" s="42">
        <f>SUM(G46-G47)</f>
        <v>193</v>
      </c>
      <c r="H48" s="42">
        <f>SUM(H46-H47)</f>
        <v>2619</v>
      </c>
      <c r="I48" s="44"/>
      <c r="J48" s="45"/>
      <c r="K48" s="39" t="str">
        <f>A48</f>
        <v>2006 change 2005</v>
      </c>
      <c r="L48" s="42">
        <f>SUM(L46-L47)</f>
        <v>-6</v>
      </c>
      <c r="M48" s="42">
        <f>SUM(M46-M47)</f>
        <v>89</v>
      </c>
      <c r="N48" s="24"/>
    </row>
    <row r="49" spans="1:14" ht="12.75">
      <c r="A49" s="39" t="s">
        <v>64</v>
      </c>
      <c r="B49" s="43">
        <f>SUM((B46-B47)/B47)</f>
        <v>0.08137998191555958</v>
      </c>
      <c r="C49" s="43">
        <f>SUM((C46-C47)/C47)</f>
        <v>0.05844592127364347</v>
      </c>
      <c r="D49" s="44"/>
      <c r="E49" s="45"/>
      <c r="F49" s="39" t="str">
        <f>A49</f>
        <v>% change 2006 - 2005</v>
      </c>
      <c r="G49" s="43">
        <f>SUM((G46-G47)/G47)</f>
        <v>0.05597447795823666</v>
      </c>
      <c r="H49" s="43">
        <f>SUM((H46-H47)/H47)</f>
        <v>0.09849197096762062</v>
      </c>
      <c r="I49" s="44"/>
      <c r="J49"/>
      <c r="K49" s="39" t="str">
        <f>A49</f>
        <v>% change 2006 - 2005</v>
      </c>
      <c r="L49" s="43">
        <f>SUM((L46-L47)/L47)</f>
        <v>-0.13953488372093023</v>
      </c>
      <c r="M49" s="43">
        <f>SUM((M46-M47)/M47)</f>
        <v>0.42788461538461536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94</v>
      </c>
      <c r="C5" s="12" t="s">
        <v>95</v>
      </c>
      <c r="D5" s="13" t="s">
        <v>4</v>
      </c>
      <c r="E5" s="7"/>
      <c r="F5" s="11" t="s">
        <v>3</v>
      </c>
      <c r="G5" s="12" t="str">
        <f>B5</f>
        <v>01/07 - 31/07</v>
      </c>
      <c r="H5" s="12" t="str">
        <f>C5</f>
        <v>01/01 - 31/07</v>
      </c>
      <c r="I5" s="13" t="s">
        <v>4</v>
      </c>
      <c r="J5" s="7"/>
      <c r="K5" s="11" t="s">
        <v>3</v>
      </c>
      <c r="L5" s="12" t="str">
        <f>B5</f>
        <v>01/07 - 31/07</v>
      </c>
      <c r="M5" s="12" t="str">
        <f>C5</f>
        <v>01/01 - 31/07</v>
      </c>
      <c r="N5" s="13" t="s">
        <v>4</v>
      </c>
    </row>
    <row r="6" spans="1:14" ht="12.75">
      <c r="A6" s="15" t="s">
        <v>5</v>
      </c>
      <c r="B6" s="16">
        <v>35</v>
      </c>
      <c r="C6" s="16">
        <v>387</v>
      </c>
      <c r="D6" s="17">
        <f>SUM(C6/C46)</f>
        <v>0.0024648425557933355</v>
      </c>
      <c r="E6" s="18"/>
      <c r="F6" s="15" t="s">
        <v>56</v>
      </c>
      <c r="G6" s="16">
        <v>33</v>
      </c>
      <c r="H6" s="16">
        <v>375</v>
      </c>
      <c r="I6" s="17">
        <f>SUM(H6/H46)</f>
        <v>0.011824803708258443</v>
      </c>
      <c r="J6" s="18"/>
      <c r="K6" s="15" t="s">
        <v>7</v>
      </c>
      <c r="L6" s="56">
        <v>3</v>
      </c>
      <c r="M6" s="56">
        <v>66</v>
      </c>
      <c r="N6" s="17">
        <f>SUM(M6/M22)</f>
        <v>0.014725568942436412</v>
      </c>
    </row>
    <row r="7" spans="1:14" ht="12.75">
      <c r="A7" s="15" t="s">
        <v>8</v>
      </c>
      <c r="B7" s="16">
        <v>375</v>
      </c>
      <c r="C7" s="16">
        <v>3627</v>
      </c>
      <c r="D7" s="17">
        <f>SUM(C7/C46)</f>
        <v>0.023100733720574747</v>
      </c>
      <c r="E7" s="18"/>
      <c r="F7" s="15" t="s">
        <v>6</v>
      </c>
      <c r="G7" s="16">
        <v>16</v>
      </c>
      <c r="H7" s="16">
        <v>114</v>
      </c>
      <c r="I7" s="17">
        <f>SUM(H7/H46)</f>
        <v>0.0035947403273105666</v>
      </c>
      <c r="J7" s="18"/>
      <c r="K7" s="15" t="s">
        <v>10</v>
      </c>
      <c r="L7" s="56">
        <v>51</v>
      </c>
      <c r="M7" s="56">
        <v>691</v>
      </c>
      <c r="N7" s="17">
        <f>SUM(M7/M22)</f>
        <v>0.15417224453369033</v>
      </c>
    </row>
    <row r="8" spans="1:14" ht="12.75">
      <c r="A8" s="15" t="s">
        <v>11</v>
      </c>
      <c r="B8" s="16">
        <v>322</v>
      </c>
      <c r="C8" s="16">
        <v>5401</v>
      </c>
      <c r="D8" s="17">
        <f>SUM(C8/C46)</f>
        <v>0.03439952104351371</v>
      </c>
      <c r="E8" s="18"/>
      <c r="F8" s="15" t="s">
        <v>9</v>
      </c>
      <c r="G8" s="16">
        <v>133</v>
      </c>
      <c r="H8" s="16">
        <v>1691</v>
      </c>
      <c r="I8" s="17">
        <f>SUM(H8/H46)</f>
        <v>0.05332198152177341</v>
      </c>
      <c r="J8" s="18"/>
      <c r="K8" s="15" t="s">
        <v>13</v>
      </c>
      <c r="L8" s="56">
        <v>15</v>
      </c>
      <c r="M8" s="56">
        <v>366</v>
      </c>
      <c r="N8" s="17">
        <f>SUM(M8/M22)</f>
        <v>0.08165997322623829</v>
      </c>
    </row>
    <row r="9" spans="1:14" ht="12.75">
      <c r="A9" s="21" t="s">
        <v>58</v>
      </c>
      <c r="B9" s="59">
        <v>0</v>
      </c>
      <c r="C9" s="59">
        <v>6</v>
      </c>
      <c r="D9" s="17">
        <f>SUM(C9/C47)</f>
        <v>4.0187541862022774E-05</v>
      </c>
      <c r="E9" s="18"/>
      <c r="F9" s="15" t="s">
        <v>14</v>
      </c>
      <c r="G9" s="16">
        <v>93</v>
      </c>
      <c r="H9" s="16">
        <v>1000</v>
      </c>
      <c r="I9" s="17">
        <f>SUM(H9/H46)</f>
        <v>0.03153280988868918</v>
      </c>
      <c r="J9" s="18"/>
      <c r="K9" s="15" t="s">
        <v>15</v>
      </c>
      <c r="L9" s="56">
        <v>31</v>
      </c>
      <c r="M9" s="56">
        <v>316</v>
      </c>
      <c r="N9" s="17">
        <f>SUM(M9/M22)</f>
        <v>0.07050423917893797</v>
      </c>
    </row>
    <row r="10" spans="1:14" ht="12.75">
      <c r="A10" s="15" t="s">
        <v>56</v>
      </c>
      <c r="B10" s="16">
        <v>277</v>
      </c>
      <c r="C10" s="16">
        <v>2790</v>
      </c>
      <c r="D10" s="17">
        <f>SUM(C10/C46)</f>
        <v>0.01776979516967288</v>
      </c>
      <c r="E10" s="18"/>
      <c r="F10" s="15" t="s">
        <v>16</v>
      </c>
      <c r="G10" s="16">
        <v>392</v>
      </c>
      <c r="H10" s="16">
        <v>5784</v>
      </c>
      <c r="I10" s="17">
        <f>SUM(H10/H46)</f>
        <v>0.18238577239617823</v>
      </c>
      <c r="J10" s="18"/>
      <c r="K10" s="15" t="s">
        <v>17</v>
      </c>
      <c r="L10" s="56">
        <v>26</v>
      </c>
      <c r="M10" s="56">
        <v>354</v>
      </c>
      <c r="N10" s="17">
        <f>SUM(M10/M22)</f>
        <v>0.07898259705488621</v>
      </c>
    </row>
    <row r="11" spans="1:14" ht="12.75">
      <c r="A11" s="15" t="s">
        <v>47</v>
      </c>
      <c r="B11" s="16">
        <v>31</v>
      </c>
      <c r="C11" s="16">
        <v>416</v>
      </c>
      <c r="D11" s="17">
        <f>SUM(C11/C46)</f>
        <v>0.0026495465199225516</v>
      </c>
      <c r="E11" s="18"/>
      <c r="F11" s="15" t="s">
        <v>59</v>
      </c>
      <c r="G11" s="16">
        <v>140</v>
      </c>
      <c r="H11" s="16">
        <v>1742</v>
      </c>
      <c r="I11" s="17">
        <f>SUM(H11/H46)</f>
        <v>0.054930154826096554</v>
      </c>
      <c r="J11" s="18"/>
      <c r="K11" s="15" t="s">
        <v>19</v>
      </c>
      <c r="L11" s="56">
        <v>41</v>
      </c>
      <c r="M11" s="56">
        <v>265</v>
      </c>
      <c r="N11" s="17">
        <f>SUM(M11/M22)</f>
        <v>0.05912539045069166</v>
      </c>
    </row>
    <row r="12" spans="1:14" ht="12.75">
      <c r="A12" s="15" t="s">
        <v>9</v>
      </c>
      <c r="B12" s="16">
        <v>160</v>
      </c>
      <c r="C12" s="16">
        <v>2780</v>
      </c>
      <c r="D12" s="17">
        <f>SUM(C12/C46)</f>
        <v>0.01770610414755936</v>
      </c>
      <c r="E12" s="18"/>
      <c r="F12" s="15" t="s">
        <v>18</v>
      </c>
      <c r="G12" s="16">
        <v>27</v>
      </c>
      <c r="H12" s="16">
        <v>433</v>
      </c>
      <c r="I12" s="17">
        <f>SUM(H12/H46)</f>
        <v>0.013653706681802415</v>
      </c>
      <c r="J12" s="18"/>
      <c r="K12" s="15" t="s">
        <v>20</v>
      </c>
      <c r="L12" s="56">
        <v>14</v>
      </c>
      <c r="M12" s="56">
        <v>521</v>
      </c>
      <c r="N12" s="17">
        <f>SUM(M12/M22)</f>
        <v>0.11624274877286926</v>
      </c>
    </row>
    <row r="13" spans="1:14" ht="13.5" customHeight="1">
      <c r="A13" s="15" t="s">
        <v>12</v>
      </c>
      <c r="B13" s="16">
        <v>57</v>
      </c>
      <c r="C13" s="16">
        <v>315</v>
      </c>
      <c r="D13" s="17">
        <f>SUM(C13/C46)</f>
        <v>0.0020062671965759707</v>
      </c>
      <c r="E13" s="18"/>
      <c r="F13" s="15" t="s">
        <v>15</v>
      </c>
      <c r="G13" s="16">
        <v>34</v>
      </c>
      <c r="H13" s="16">
        <v>489</v>
      </c>
      <c r="I13" s="17">
        <f>SUM(H13/H46)</f>
        <v>0.01541954403556901</v>
      </c>
      <c r="J13" s="18"/>
      <c r="K13" s="15" t="s">
        <v>21</v>
      </c>
      <c r="L13" s="56">
        <v>20</v>
      </c>
      <c r="M13" s="56">
        <v>183</v>
      </c>
      <c r="N13" s="17">
        <f>SUM(M13/M22)</f>
        <v>0.040829986613119144</v>
      </c>
    </row>
    <row r="14" spans="1:14" ht="12.75">
      <c r="A14" s="15" t="s">
        <v>14</v>
      </c>
      <c r="B14" s="16">
        <v>100</v>
      </c>
      <c r="C14" s="16">
        <v>2776</v>
      </c>
      <c r="D14" s="17">
        <f>SUM(C14/C46)</f>
        <v>0.017680627738713952</v>
      </c>
      <c r="E14" s="18"/>
      <c r="F14" s="15" t="s">
        <v>17</v>
      </c>
      <c r="G14" s="16">
        <v>14</v>
      </c>
      <c r="H14" s="16">
        <v>164</v>
      </c>
      <c r="I14" s="17">
        <f>SUM(H14/H46)</f>
        <v>0.005171380821745026</v>
      </c>
      <c r="J14" s="18"/>
      <c r="K14" s="15" t="s">
        <v>24</v>
      </c>
      <c r="L14" s="56">
        <v>11</v>
      </c>
      <c r="M14" s="56">
        <v>213</v>
      </c>
      <c r="N14" s="17">
        <f>SUM(M14/M22)</f>
        <v>0.04752342704149933</v>
      </c>
    </row>
    <row r="15" spans="1:14" ht="12.75">
      <c r="A15" s="15" t="s">
        <v>16</v>
      </c>
      <c r="B15" s="16">
        <v>1283</v>
      </c>
      <c r="C15" s="16">
        <v>17634</v>
      </c>
      <c r="D15" s="17">
        <f>SUM(C15/C46)</f>
        <v>0.11231274839498624</v>
      </c>
      <c r="E15" s="18"/>
      <c r="F15" s="21" t="s">
        <v>23</v>
      </c>
      <c r="G15" s="22">
        <v>20</v>
      </c>
      <c r="H15" s="22">
        <v>237</v>
      </c>
      <c r="I15" s="17">
        <f>SUM(H15/H46)</f>
        <v>0.007473275943619336</v>
      </c>
      <c r="J15" s="18"/>
      <c r="K15" s="15" t="s">
        <v>25</v>
      </c>
      <c r="L15" s="56">
        <v>41</v>
      </c>
      <c r="M15" s="56">
        <v>651</v>
      </c>
      <c r="N15" s="17">
        <f>SUM(M15/M22)</f>
        <v>0.14524765729585007</v>
      </c>
    </row>
    <row r="16" spans="1:14" ht="12.75">
      <c r="A16" s="15" t="s">
        <v>59</v>
      </c>
      <c r="B16" s="16">
        <v>731</v>
      </c>
      <c r="C16" s="16">
        <v>12095</v>
      </c>
      <c r="D16" s="17">
        <f>SUM(C16/C46)</f>
        <v>0.07703429124630592</v>
      </c>
      <c r="E16" s="18"/>
      <c r="F16" s="21" t="s">
        <v>30</v>
      </c>
      <c r="G16" s="22">
        <v>24</v>
      </c>
      <c r="H16" s="22">
        <v>788</v>
      </c>
      <c r="I16" s="17">
        <f>SUM(H16/H46)</f>
        <v>0.024847854192287074</v>
      </c>
      <c r="J16" s="18"/>
      <c r="K16" s="15" t="s">
        <v>27</v>
      </c>
      <c r="L16" s="56">
        <v>25</v>
      </c>
      <c r="M16" s="56">
        <v>595</v>
      </c>
      <c r="N16" s="17">
        <f>SUM(M16/M22)</f>
        <v>0.1327532351628737</v>
      </c>
    </row>
    <row r="17" spans="1:14" ht="12.75">
      <c r="A17" s="15" t="s">
        <v>22</v>
      </c>
      <c r="B17" s="16">
        <v>279</v>
      </c>
      <c r="C17" s="16">
        <v>3013</v>
      </c>
      <c r="D17" s="17">
        <f>SUM(C17/C46)</f>
        <v>0.019190104962804443</v>
      </c>
      <c r="E17" s="18"/>
      <c r="F17" s="15" t="s">
        <v>26</v>
      </c>
      <c r="G17" s="16">
        <v>0</v>
      </c>
      <c r="H17" s="16">
        <v>22</v>
      </c>
      <c r="I17" s="17">
        <f>SUM(H17/H46)</f>
        <v>0.000693721817551162</v>
      </c>
      <c r="J17" s="18"/>
      <c r="K17" s="15" t="s">
        <v>29</v>
      </c>
      <c r="L17" s="56">
        <v>0</v>
      </c>
      <c r="M17" s="56">
        <v>0</v>
      </c>
      <c r="N17" s="17">
        <f>SUM(M17/M22)</f>
        <v>0</v>
      </c>
    </row>
    <row r="18" spans="1:14" ht="12.75">
      <c r="A18" s="15" t="s">
        <v>18</v>
      </c>
      <c r="B18" s="16">
        <v>577</v>
      </c>
      <c r="C18" s="16">
        <v>6251</v>
      </c>
      <c r="D18" s="17">
        <f>SUM(C18/C46)</f>
        <v>0.03981325792316315</v>
      </c>
      <c r="E18" s="18"/>
      <c r="F18" s="15" t="s">
        <v>20</v>
      </c>
      <c r="G18" s="16">
        <v>78</v>
      </c>
      <c r="H18" s="16">
        <v>893</v>
      </c>
      <c r="I18" s="17">
        <f>SUM(H18/H46)</f>
        <v>0.028158799230599437</v>
      </c>
      <c r="J18" s="18"/>
      <c r="K18" s="15" t="s">
        <v>46</v>
      </c>
      <c r="L18" s="56">
        <v>13</v>
      </c>
      <c r="M18" s="56">
        <v>261</v>
      </c>
      <c r="N18" s="17">
        <f>SUM(M18/M22)</f>
        <v>0.05823293172690763</v>
      </c>
    </row>
    <row r="19" spans="1:14" ht="12.75">
      <c r="A19" s="15" t="s">
        <v>15</v>
      </c>
      <c r="B19" s="16">
        <v>3</v>
      </c>
      <c r="C19" s="16">
        <v>15</v>
      </c>
      <c r="D19" s="17">
        <f>SUM(C19/C46)</f>
        <v>9.553653317028432E-05</v>
      </c>
      <c r="E19" s="18"/>
      <c r="F19" s="15" t="s">
        <v>21</v>
      </c>
      <c r="G19" s="16">
        <v>113</v>
      </c>
      <c r="H19" s="16">
        <v>1288</v>
      </c>
      <c r="I19" s="17">
        <f>SUM(H19/H46)</f>
        <v>0.040614259136631664</v>
      </c>
      <c r="J19" s="18"/>
      <c r="K19" s="15"/>
      <c r="L19" s="56"/>
      <c r="M19" s="56"/>
      <c r="N19" s="17"/>
    </row>
    <row r="20" spans="1:14" ht="12.75">
      <c r="A20" s="15" t="s">
        <v>28</v>
      </c>
      <c r="B20" s="16">
        <v>30</v>
      </c>
      <c r="C20" s="16">
        <v>312</v>
      </c>
      <c r="D20" s="17">
        <f>SUM(C20/C46)</f>
        <v>0.0019871598899419136</v>
      </c>
      <c r="E20" s="18"/>
      <c r="F20" s="15" t="s">
        <v>32</v>
      </c>
      <c r="G20" s="16">
        <v>336</v>
      </c>
      <c r="H20" s="16">
        <v>3405</v>
      </c>
      <c r="I20" s="17">
        <f>SUM(H20/H46)</f>
        <v>0.10736921767098666</v>
      </c>
      <c r="J20" s="18"/>
      <c r="K20" s="15"/>
      <c r="L20" s="56"/>
      <c r="M20" s="56"/>
      <c r="N20" s="17"/>
    </row>
    <row r="21" spans="1:14" ht="12.75">
      <c r="A21" s="15" t="s">
        <v>23</v>
      </c>
      <c r="B21" s="16">
        <v>225</v>
      </c>
      <c r="C21" s="16">
        <v>2860</v>
      </c>
      <c r="D21" s="17">
        <f>SUM(C21/C46)</f>
        <v>0.018215632324467542</v>
      </c>
      <c r="E21" s="18"/>
      <c r="F21" s="15" t="s">
        <v>34</v>
      </c>
      <c r="G21" s="16">
        <v>88</v>
      </c>
      <c r="H21" s="16">
        <v>1081</v>
      </c>
      <c r="I21" s="17">
        <f>SUM(H21/H46)</f>
        <v>0.034086967489673006</v>
      </c>
      <c r="J21" s="18"/>
      <c r="K21" s="23"/>
      <c r="L21" s="20"/>
      <c r="M21" s="20"/>
      <c r="N21" s="24"/>
    </row>
    <row r="22" spans="1:17" ht="12.75">
      <c r="A22" s="15" t="s">
        <v>30</v>
      </c>
      <c r="B22" s="16">
        <v>95</v>
      </c>
      <c r="C22" s="16">
        <v>1447</v>
      </c>
      <c r="D22" s="17">
        <f>SUM(C22/C46)</f>
        <v>0.00921609089982676</v>
      </c>
      <c r="E22" s="18"/>
      <c r="F22" s="21" t="s">
        <v>54</v>
      </c>
      <c r="G22" s="16">
        <v>0</v>
      </c>
      <c r="H22" s="16">
        <v>6</v>
      </c>
      <c r="I22" s="17">
        <f>SUM(H22/H46)</f>
        <v>0.00018919685933213508</v>
      </c>
      <c r="J22" s="18"/>
      <c r="K22" s="39" t="str">
        <f>F46</f>
        <v>Total JULY 2006</v>
      </c>
      <c r="L22" s="7">
        <f>SUM(L6:L21)</f>
        <v>291</v>
      </c>
      <c r="M22" s="40">
        <f>SUM(M6:M21)</f>
        <v>4482</v>
      </c>
      <c r="N22" s="24"/>
      <c r="P22" s="37"/>
      <c r="Q22" s="37"/>
    </row>
    <row r="23" spans="1:17" ht="12.75">
      <c r="A23" s="15" t="s">
        <v>31</v>
      </c>
      <c r="B23" s="16">
        <v>93</v>
      </c>
      <c r="C23" s="16">
        <v>1259</v>
      </c>
      <c r="D23" s="17">
        <f>SUM(C23/C46)</f>
        <v>0.00801869968409253</v>
      </c>
      <c r="E23" s="18"/>
      <c r="F23" s="15" t="s">
        <v>24</v>
      </c>
      <c r="G23" s="16">
        <v>130</v>
      </c>
      <c r="H23" s="16">
        <v>2158</v>
      </c>
      <c r="I23" s="17">
        <f>SUM(H23/H46)</f>
        <v>0.06804780373979125</v>
      </c>
      <c r="J23" s="18"/>
      <c r="K23" s="39" t="str">
        <f>F47</f>
        <v>Total JULY 2005</v>
      </c>
      <c r="L23" s="42">
        <v>360</v>
      </c>
      <c r="M23" s="42">
        <v>3649</v>
      </c>
      <c r="N23" s="24"/>
      <c r="P23" s="42"/>
      <c r="Q23" s="42"/>
    </row>
    <row r="24" spans="1:17" ht="12.75">
      <c r="A24" s="15" t="s">
        <v>26</v>
      </c>
      <c r="B24" s="16">
        <v>215</v>
      </c>
      <c r="C24" s="16">
        <v>2805</v>
      </c>
      <c r="D24" s="17">
        <f>SUM(C24/C46)</f>
        <v>0.017865331702843167</v>
      </c>
      <c r="E24" s="18"/>
      <c r="F24" s="21" t="s">
        <v>44</v>
      </c>
      <c r="G24" s="22">
        <v>0</v>
      </c>
      <c r="H24" s="22">
        <v>1</v>
      </c>
      <c r="I24" s="17">
        <f>SUM(H24/H46)</f>
        <v>3.153280988868918E-05</v>
      </c>
      <c r="J24" s="18"/>
      <c r="K24" s="39" t="str">
        <f>F48</f>
        <v>2006 change 2005</v>
      </c>
      <c r="L24" s="42">
        <f>SUM(L22-L23)</f>
        <v>-69</v>
      </c>
      <c r="M24" s="42">
        <f>SUM(M22-M23)</f>
        <v>833</v>
      </c>
      <c r="N24" s="24"/>
      <c r="P24" s="43"/>
      <c r="Q24" s="43"/>
    </row>
    <row r="25" spans="1:14" ht="12.75">
      <c r="A25" s="15" t="s">
        <v>33</v>
      </c>
      <c r="B25" s="16">
        <v>339</v>
      </c>
      <c r="C25" s="16">
        <v>4670</v>
      </c>
      <c r="D25" s="17">
        <f>SUM(C25/C46)</f>
        <v>0.029743707327015183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-0.19166666666666668</v>
      </c>
      <c r="M25" s="43">
        <f>SUM((M22-M23)/M23)</f>
        <v>0.22828172101945737</v>
      </c>
      <c r="N25" s="24"/>
    </row>
    <row r="26" spans="1:14" ht="12.75">
      <c r="A26" s="15" t="s">
        <v>45</v>
      </c>
      <c r="B26" s="16">
        <v>6</v>
      </c>
      <c r="C26" s="16">
        <v>59</v>
      </c>
      <c r="D26" s="17">
        <f>SUM(C26/C46)</f>
        <v>0.000375777030469785</v>
      </c>
      <c r="E26" s="18"/>
      <c r="F26" s="15" t="s">
        <v>36</v>
      </c>
      <c r="G26" s="16">
        <v>1</v>
      </c>
      <c r="H26" s="16">
        <v>20</v>
      </c>
      <c r="I26" s="17">
        <f>SUM(H26/H46)</f>
        <v>0.0006306561977737836</v>
      </c>
      <c r="J26" s="18"/>
      <c r="K26" s="39"/>
      <c r="L26" s="43"/>
      <c r="M26" s="43"/>
      <c r="N26" s="24"/>
    </row>
    <row r="27" spans="1:14" ht="12.75">
      <c r="A27" s="15" t="s">
        <v>35</v>
      </c>
      <c r="B27" s="16">
        <v>44</v>
      </c>
      <c r="C27" s="16">
        <v>826</v>
      </c>
      <c r="D27" s="17">
        <f>SUM(C27/C46)</f>
        <v>0.00526087842657699</v>
      </c>
      <c r="E27" s="18"/>
      <c r="F27" s="15" t="s">
        <v>37</v>
      </c>
      <c r="G27" s="16">
        <v>4</v>
      </c>
      <c r="H27" s="16">
        <v>57</v>
      </c>
      <c r="I27" s="17">
        <f>SUM(H27/H46)</f>
        <v>0.0017973701636552833</v>
      </c>
      <c r="J27" s="18"/>
      <c r="K27" s="39"/>
      <c r="L27" s="43"/>
      <c r="M27" s="43"/>
      <c r="N27" s="24"/>
    </row>
    <row r="28" spans="1:14" ht="12.75">
      <c r="A28" s="15" t="s">
        <v>21</v>
      </c>
      <c r="B28" s="16">
        <v>71</v>
      </c>
      <c r="C28" s="16">
        <v>1809</v>
      </c>
      <c r="D28" s="17">
        <f>SUM(C28/C46)</f>
        <v>0.011521705900336288</v>
      </c>
      <c r="E28" s="18"/>
      <c r="F28" s="15" t="s">
        <v>53</v>
      </c>
      <c r="G28" s="16">
        <v>0</v>
      </c>
      <c r="H28" s="16">
        <v>1</v>
      </c>
      <c r="I28" s="17">
        <f>SUM(H28/H46)</f>
        <v>3.153280988868918E-05</v>
      </c>
      <c r="J28" s="18"/>
      <c r="K28" s="50"/>
      <c r="L28" s="51"/>
      <c r="M28" s="51"/>
      <c r="N28" s="53"/>
    </row>
    <row r="29" spans="1:12" ht="12.75">
      <c r="A29" s="15" t="s">
        <v>32</v>
      </c>
      <c r="B29" s="16">
        <v>883</v>
      </c>
      <c r="C29" s="16">
        <v>12559</v>
      </c>
      <c r="D29" s="17">
        <f>SUM(C29/C46)</f>
        <v>0.07998955467237338</v>
      </c>
      <c r="E29" s="18"/>
      <c r="F29" s="15" t="s">
        <v>38</v>
      </c>
      <c r="G29" s="16">
        <v>325</v>
      </c>
      <c r="H29" s="16">
        <v>4252</v>
      </c>
      <c r="I29" s="17">
        <f>SUM(H29/H46)</f>
        <v>0.1340775076467064</v>
      </c>
      <c r="J29" s="18"/>
      <c r="L29" s="14"/>
    </row>
    <row r="30" spans="1:14" ht="12.75">
      <c r="A30" s="15" t="s">
        <v>34</v>
      </c>
      <c r="B30" s="25">
        <v>759</v>
      </c>
      <c r="C30" s="25">
        <v>6825</v>
      </c>
      <c r="D30" s="17">
        <f>SUM(C30/C46)</f>
        <v>0.04346912259247936</v>
      </c>
      <c r="E30" s="18"/>
      <c r="F30" s="15" t="s">
        <v>39</v>
      </c>
      <c r="G30" s="16">
        <v>426</v>
      </c>
      <c r="H30" s="16">
        <v>4696</v>
      </c>
      <c r="I30" s="17">
        <f>SUM(H30/H46)</f>
        <v>0.1480780752372844</v>
      </c>
      <c r="K30" s="9"/>
      <c r="L30" s="69" t="s">
        <v>51</v>
      </c>
      <c r="M30" s="69"/>
      <c r="N30" s="70"/>
    </row>
    <row r="31" spans="1:14" ht="12.75">
      <c r="A31" s="26" t="s">
        <v>40</v>
      </c>
      <c r="B31" s="16">
        <v>8</v>
      </c>
      <c r="C31" s="16">
        <v>86</v>
      </c>
      <c r="D31" s="17">
        <f>SUM(C31/C46)</f>
        <v>0.0005477427901762967</v>
      </c>
      <c r="E31" s="18"/>
      <c r="F31" s="15" t="s">
        <v>29</v>
      </c>
      <c r="G31" s="16">
        <v>109</v>
      </c>
      <c r="H31" s="16">
        <v>1016</v>
      </c>
      <c r="I31" s="17">
        <f>SUM(H31/H46)</f>
        <v>0.03203733484690821</v>
      </c>
      <c r="K31" s="11" t="s">
        <v>3</v>
      </c>
      <c r="L31" s="12" t="str">
        <f>B5</f>
        <v>01/07 - 31/07</v>
      </c>
      <c r="M31" s="12" t="str">
        <f>C5</f>
        <v>01/01 - 31/07</v>
      </c>
      <c r="N31" s="13" t="s">
        <v>4</v>
      </c>
    </row>
    <row r="32" spans="1:14" ht="12.75">
      <c r="A32" s="15" t="s">
        <v>24</v>
      </c>
      <c r="B32" s="16">
        <v>482</v>
      </c>
      <c r="C32" s="16">
        <v>8440</v>
      </c>
      <c r="D32" s="17">
        <f>SUM(C32/C46)</f>
        <v>0.05375522266381331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1</v>
      </c>
      <c r="N32" s="17">
        <f>SUM(M32/M46)</f>
        <v>0.0030959752321981426</v>
      </c>
    </row>
    <row r="33" spans="1:14" ht="12.75">
      <c r="A33" s="15" t="s">
        <v>41</v>
      </c>
      <c r="B33" s="16">
        <v>83</v>
      </c>
      <c r="C33" s="16">
        <v>1070</v>
      </c>
      <c r="D33" s="17">
        <f>SUM(C33/C46)</f>
        <v>0.006814939366146948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36</v>
      </c>
      <c r="B34" s="16">
        <v>216</v>
      </c>
      <c r="C34" s="16">
        <v>2701</v>
      </c>
      <c r="D34" s="17">
        <f>SUM(C34/C46)</f>
        <v>0.01720294507286253</v>
      </c>
      <c r="E34" s="18"/>
      <c r="F34" s="26"/>
      <c r="G34" s="27"/>
      <c r="H34" s="27"/>
      <c r="I34" s="28"/>
      <c r="J34" s="18"/>
      <c r="K34" s="15" t="s">
        <v>19</v>
      </c>
      <c r="L34" s="19">
        <v>0</v>
      </c>
      <c r="M34" s="19">
        <v>23</v>
      </c>
      <c r="N34" s="17">
        <f>SUM(M34/M46)</f>
        <v>0.07120743034055728</v>
      </c>
    </row>
    <row r="35" spans="1:14" ht="12.75">
      <c r="A35" s="15" t="s">
        <v>42</v>
      </c>
      <c r="B35" s="16">
        <v>351</v>
      </c>
      <c r="C35" s="16">
        <v>4608</v>
      </c>
      <c r="D35" s="17">
        <f>SUM(C35/C46)</f>
        <v>0.02934882298991134</v>
      </c>
      <c r="E35" s="18"/>
      <c r="F35" s="26"/>
      <c r="G35" s="16"/>
      <c r="H35" s="16"/>
      <c r="I35" s="17"/>
      <c r="K35" s="15" t="s">
        <v>33</v>
      </c>
      <c r="L35" s="19">
        <v>1</v>
      </c>
      <c r="M35" s="19">
        <v>56</v>
      </c>
      <c r="N35" s="17">
        <f>SUM(M35/M46)</f>
        <v>0.17337461300309598</v>
      </c>
    </row>
    <row r="36" spans="1:14" ht="12.75">
      <c r="A36" s="15" t="s">
        <v>48</v>
      </c>
      <c r="B36" s="16">
        <v>0</v>
      </c>
      <c r="C36" s="16">
        <v>17</v>
      </c>
      <c r="D36" s="17">
        <f>SUM(C36/C46)</f>
        <v>0.0001082747375929889</v>
      </c>
      <c r="E36" s="18"/>
      <c r="F36" s="26"/>
      <c r="G36" s="27"/>
      <c r="H36" s="27"/>
      <c r="I36" s="28"/>
      <c r="K36" s="15" t="s">
        <v>25</v>
      </c>
      <c r="L36" s="19">
        <v>8</v>
      </c>
      <c r="M36" s="19">
        <v>87</v>
      </c>
      <c r="N36" s="17">
        <f>SUM(M36/M46)</f>
        <v>0.2693498452012384</v>
      </c>
    </row>
    <row r="37" spans="1:14" ht="12.75">
      <c r="A37" s="15" t="s">
        <v>43</v>
      </c>
      <c r="B37" s="16">
        <v>30</v>
      </c>
      <c r="C37" s="16">
        <v>444</v>
      </c>
      <c r="D37" s="17">
        <f>SUM(C37/C46)</f>
        <v>0.0028278813818404156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0.08359133126934984</v>
      </c>
    </row>
    <row r="38" spans="1:14" ht="12.75">
      <c r="A38" s="15" t="s">
        <v>37</v>
      </c>
      <c r="B38" s="16">
        <v>216</v>
      </c>
      <c r="C38" s="16">
        <v>3520</v>
      </c>
      <c r="D38" s="17">
        <f>SUM(C38/C46)</f>
        <v>0.022419239783960054</v>
      </c>
      <c r="E38" s="18"/>
      <c r="F38" s="26"/>
      <c r="G38" s="27"/>
      <c r="H38" s="27"/>
      <c r="I38" s="28"/>
      <c r="J38" s="31"/>
      <c r="K38" s="15" t="s">
        <v>57</v>
      </c>
      <c r="L38" s="19">
        <v>0</v>
      </c>
      <c r="M38" s="19">
        <v>2</v>
      </c>
      <c r="N38" s="17">
        <f>SUM(M38/M46)</f>
        <v>0.006191950464396285</v>
      </c>
    </row>
    <row r="39" spans="1:14" ht="12.75">
      <c r="A39" s="15" t="s">
        <v>53</v>
      </c>
      <c r="B39" s="16">
        <v>1</v>
      </c>
      <c r="C39" s="16">
        <v>2</v>
      </c>
      <c r="D39" s="17">
        <f>SUM(C39/C46)</f>
        <v>1.2738204422704576E-05</v>
      </c>
      <c r="E39" s="18"/>
      <c r="F39" s="26"/>
      <c r="G39" s="27"/>
      <c r="H39" s="27"/>
      <c r="I39" s="28"/>
      <c r="J39" s="34"/>
      <c r="K39" s="15" t="s">
        <v>52</v>
      </c>
      <c r="L39" s="19">
        <v>0</v>
      </c>
      <c r="M39" s="19">
        <v>1</v>
      </c>
      <c r="N39" s="17">
        <f>SUM(M39/M46)</f>
        <v>0.0030959752321981426</v>
      </c>
    </row>
    <row r="40" spans="1:14" ht="12.75">
      <c r="A40" s="15" t="s">
        <v>38</v>
      </c>
      <c r="B40" s="16">
        <v>2008</v>
      </c>
      <c r="C40" s="16">
        <v>22090</v>
      </c>
      <c r="D40" s="17">
        <f>SUM(C40/C46)</f>
        <v>0.14069346784877204</v>
      </c>
      <c r="E40" s="18"/>
      <c r="F40" s="15"/>
      <c r="G40" s="16"/>
      <c r="H40" s="16"/>
      <c r="I40" s="30"/>
      <c r="J40" s="37"/>
      <c r="K40" s="15" t="s">
        <v>46</v>
      </c>
      <c r="L40" s="19">
        <v>17</v>
      </c>
      <c r="M40" s="19">
        <v>126</v>
      </c>
      <c r="N40" s="17">
        <f>SUM(M40/M46)</f>
        <v>0.39009287925696595</v>
      </c>
    </row>
    <row r="41" spans="1:14" ht="12.75">
      <c r="A41" s="15" t="s">
        <v>39</v>
      </c>
      <c r="B41" s="16">
        <v>1519</v>
      </c>
      <c r="C41" s="16">
        <v>17549</v>
      </c>
      <c r="D41" s="17">
        <f>SUM(C41/C46)</f>
        <v>0.1117713747070213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27</v>
      </c>
      <c r="B42" s="16">
        <v>181</v>
      </c>
      <c r="C42" s="16">
        <v>2419</v>
      </c>
      <c r="D42" s="17">
        <f>SUM(C42/C46)</f>
        <v>0.015406858249261184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29</v>
      </c>
      <c r="B43" s="16">
        <v>103</v>
      </c>
      <c r="C43" s="16">
        <v>1125</v>
      </c>
      <c r="D43" s="17">
        <f>SUM(C43/C46)</f>
        <v>0.007165239987771323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63"/>
      <c r="B44" s="16"/>
      <c r="C44" s="16"/>
      <c r="D44" s="17"/>
      <c r="E44" s="7"/>
      <c r="F44" s="26"/>
      <c r="G44" s="35"/>
      <c r="H44" s="35"/>
      <c r="I44" s="36"/>
      <c r="J44" s="31"/>
      <c r="K44" s="23"/>
      <c r="N44" s="24"/>
    </row>
    <row r="45" spans="4:14" ht="12.75">
      <c r="D45" s="38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96</v>
      </c>
      <c r="B46" s="40">
        <f>SUM(B6:B43)</f>
        <v>12188</v>
      </c>
      <c r="C46" s="40">
        <f>SUM(C6:C43)</f>
        <v>157008</v>
      </c>
      <c r="D46" s="41"/>
      <c r="E46" s="7"/>
      <c r="F46" s="39" t="str">
        <f>A46</f>
        <v>Total JULY 2006</v>
      </c>
      <c r="G46" s="40">
        <f>SUM(G6:G45)</f>
        <v>2536</v>
      </c>
      <c r="H46" s="40">
        <f>SUM(H6:H45)</f>
        <v>31713</v>
      </c>
      <c r="I46" s="30"/>
      <c r="J46" s="45"/>
      <c r="K46" s="39" t="str">
        <f>A46</f>
        <v>Total JULY 2006</v>
      </c>
      <c r="L46" s="40">
        <f>SUM(L32:L40)</f>
        <v>26</v>
      </c>
      <c r="M46" s="40">
        <f>SUM(M32:M40)</f>
        <v>323</v>
      </c>
      <c r="N46" s="24"/>
    </row>
    <row r="47" spans="1:14" ht="12.75">
      <c r="A47" s="39" t="s">
        <v>97</v>
      </c>
      <c r="B47" s="42">
        <v>12369</v>
      </c>
      <c r="C47" s="42">
        <v>149300</v>
      </c>
      <c r="D47" s="41"/>
      <c r="E47" s="7"/>
      <c r="F47" s="39" t="str">
        <f>A47</f>
        <v>Total JULY 2005</v>
      </c>
      <c r="G47" s="42">
        <v>2589</v>
      </c>
      <c r="H47" s="42">
        <v>29179</v>
      </c>
      <c r="I47" s="41"/>
      <c r="J47" s="45"/>
      <c r="K47" s="39" t="str">
        <f>A47</f>
        <v>Total JULY 2005</v>
      </c>
      <c r="L47" s="42">
        <v>26</v>
      </c>
      <c r="M47" s="42">
        <v>234</v>
      </c>
      <c r="N47" s="24"/>
    </row>
    <row r="48" spans="1:14" ht="12.75">
      <c r="A48" s="39" t="s">
        <v>63</v>
      </c>
      <c r="B48" s="42">
        <f>SUM(B46-B47)</f>
        <v>-181</v>
      </c>
      <c r="C48" s="42">
        <f>SUM(C46-C47)</f>
        <v>7708</v>
      </c>
      <c r="D48" s="41"/>
      <c r="E48" s="45"/>
      <c r="F48" s="39" t="str">
        <f>A48</f>
        <v>2006 change 2005</v>
      </c>
      <c r="G48" s="42">
        <f>SUM(G46-G47)</f>
        <v>-53</v>
      </c>
      <c r="H48" s="42">
        <f>SUM(H46-H47)</f>
        <v>2534</v>
      </c>
      <c r="I48" s="44"/>
      <c r="J48" s="45"/>
      <c r="K48" s="39" t="str">
        <f>A48</f>
        <v>2006 change 2005</v>
      </c>
      <c r="L48" s="42">
        <f>SUM(L46-L47)</f>
        <v>0</v>
      </c>
      <c r="M48" s="42">
        <f>SUM(M46-M47)</f>
        <v>89</v>
      </c>
      <c r="N48" s="24"/>
    </row>
    <row r="49" spans="1:14" ht="12.75">
      <c r="A49" s="39" t="s">
        <v>64</v>
      </c>
      <c r="B49" s="43">
        <f>SUM((B46-B47)/B47)</f>
        <v>-0.01463335758751718</v>
      </c>
      <c r="C49" s="43">
        <f>SUM((C46-C47)/C47)</f>
        <v>0.05162759544541192</v>
      </c>
      <c r="D49" s="44"/>
      <c r="E49" s="45"/>
      <c r="F49" s="39" t="str">
        <f>A49</f>
        <v>% change 2006 - 2005</v>
      </c>
      <c r="G49" s="43">
        <f>SUM((G46-G47)/G47)</f>
        <v>-0.020471224410969487</v>
      </c>
      <c r="H49" s="43">
        <f>SUM((H46-H47)/H47)</f>
        <v>0.08684327769971555</v>
      </c>
      <c r="I49" s="44"/>
      <c r="J49"/>
      <c r="K49" s="39" t="str">
        <f>A49</f>
        <v>% change 2006 - 2005</v>
      </c>
      <c r="L49" s="43">
        <f>SUM((L46-L47)/L47)</f>
        <v>0</v>
      </c>
      <c r="M49" s="43">
        <f>SUM((M46-M47)/M47)</f>
        <v>0.3803418803418803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98</v>
      </c>
      <c r="C5" s="12" t="s">
        <v>99</v>
      </c>
      <c r="D5" s="13" t="s">
        <v>4</v>
      </c>
      <c r="E5" s="7"/>
      <c r="F5" s="11" t="s">
        <v>3</v>
      </c>
      <c r="G5" s="12" t="str">
        <f>B5</f>
        <v>01/08 - 31/08</v>
      </c>
      <c r="H5" s="12" t="str">
        <f>C5</f>
        <v>01/01 - 31/08</v>
      </c>
      <c r="I5" s="13" t="s">
        <v>4</v>
      </c>
      <c r="J5" s="7"/>
      <c r="K5" s="11" t="s">
        <v>3</v>
      </c>
      <c r="L5" s="12" t="str">
        <f>B5</f>
        <v>01/08 - 31/08</v>
      </c>
      <c r="M5" s="12" t="str">
        <f>C5</f>
        <v>01/01 - 31/08</v>
      </c>
      <c r="N5" s="13" t="s">
        <v>4</v>
      </c>
    </row>
    <row r="6" spans="1:14" ht="12.75">
      <c r="A6" s="15" t="s">
        <v>5</v>
      </c>
      <c r="B6" s="16">
        <v>23</v>
      </c>
      <c r="C6" s="16">
        <v>410</v>
      </c>
      <c r="D6" s="17">
        <f>SUM(C6/C46)</f>
        <v>0.002469626604504358</v>
      </c>
      <c r="E6" s="18"/>
      <c r="F6" s="15" t="s">
        <v>56</v>
      </c>
      <c r="G6" s="16">
        <v>23</v>
      </c>
      <c r="H6" s="16">
        <v>397</v>
      </c>
      <c r="I6" s="17">
        <f>SUM(H6/H46)</f>
        <v>0.0115777194517352</v>
      </c>
      <c r="J6" s="18"/>
      <c r="K6" s="15" t="s">
        <v>7</v>
      </c>
      <c r="L6" s="56">
        <v>6</v>
      </c>
      <c r="M6" s="56">
        <v>72</v>
      </c>
      <c r="N6" s="17">
        <f>SUM(M6/M22)</f>
        <v>0.015012510425354461</v>
      </c>
    </row>
    <row r="7" spans="1:14" ht="12.75">
      <c r="A7" s="15" t="s">
        <v>8</v>
      </c>
      <c r="B7" s="16">
        <v>261</v>
      </c>
      <c r="C7" s="16">
        <v>3887</v>
      </c>
      <c r="D7" s="17">
        <f>SUM(C7/C46)</f>
        <v>0.02341326490660595</v>
      </c>
      <c r="E7" s="18"/>
      <c r="F7" s="15" t="s">
        <v>6</v>
      </c>
      <c r="G7" s="16">
        <v>7</v>
      </c>
      <c r="H7" s="16">
        <v>121</v>
      </c>
      <c r="I7" s="17">
        <f>SUM(H7/H46)</f>
        <v>0.0035287255759696703</v>
      </c>
      <c r="J7" s="18"/>
      <c r="K7" s="15" t="s">
        <v>10</v>
      </c>
      <c r="L7" s="56">
        <v>36</v>
      </c>
      <c r="M7" s="56">
        <v>724</v>
      </c>
      <c r="N7" s="17">
        <f>SUM(M7/M22)</f>
        <v>0.15095913261050875</v>
      </c>
    </row>
    <row r="8" spans="1:14" ht="12.75">
      <c r="A8" s="15" t="s">
        <v>11</v>
      </c>
      <c r="B8" s="16">
        <v>293</v>
      </c>
      <c r="C8" s="16">
        <v>5689</v>
      </c>
      <c r="D8" s="17">
        <f>SUM(C8/C46)</f>
        <v>0.034267575007378766</v>
      </c>
      <c r="E8" s="18"/>
      <c r="F8" s="15" t="s">
        <v>9</v>
      </c>
      <c r="G8" s="16">
        <v>126</v>
      </c>
      <c r="H8" s="16">
        <v>1816</v>
      </c>
      <c r="I8" s="17">
        <f>SUM(H8/H46)</f>
        <v>0.052960046660834065</v>
      </c>
      <c r="J8" s="18"/>
      <c r="K8" s="15" t="s">
        <v>13</v>
      </c>
      <c r="L8" s="56">
        <v>19</v>
      </c>
      <c r="M8" s="56">
        <v>385</v>
      </c>
      <c r="N8" s="17">
        <f>SUM(M8/M22)</f>
        <v>0.08027522935779817</v>
      </c>
    </row>
    <row r="9" spans="1:14" ht="12.75">
      <c r="A9" s="21" t="s">
        <v>58</v>
      </c>
      <c r="B9" s="59">
        <v>0</v>
      </c>
      <c r="C9" s="59">
        <v>6</v>
      </c>
      <c r="D9" s="17">
        <f>SUM(C9/C47)</f>
        <v>3.792451756853276E-05</v>
      </c>
      <c r="E9" s="18"/>
      <c r="F9" s="15" t="s">
        <v>14</v>
      </c>
      <c r="G9" s="16">
        <v>91</v>
      </c>
      <c r="H9" s="16">
        <v>1089</v>
      </c>
      <c r="I9" s="17">
        <f>SUM(H9/H46)</f>
        <v>0.031758530183727034</v>
      </c>
      <c r="J9" s="18"/>
      <c r="K9" s="15" t="s">
        <v>15</v>
      </c>
      <c r="L9" s="56">
        <v>36</v>
      </c>
      <c r="M9" s="56">
        <v>352</v>
      </c>
      <c r="N9" s="17">
        <f>SUM(M9/M22)</f>
        <v>0.07339449541284404</v>
      </c>
    </row>
    <row r="10" spans="1:14" ht="12.75">
      <c r="A10" s="15" t="s">
        <v>56</v>
      </c>
      <c r="B10" s="16">
        <v>101</v>
      </c>
      <c r="C10" s="16">
        <v>2889</v>
      </c>
      <c r="D10" s="17">
        <f>SUM(C10/C46)</f>
        <v>0.017401832342470953</v>
      </c>
      <c r="E10" s="18"/>
      <c r="F10" s="15" t="s">
        <v>16</v>
      </c>
      <c r="G10" s="16">
        <v>559</v>
      </c>
      <c r="H10" s="16">
        <v>6334</v>
      </c>
      <c r="I10" s="17">
        <f>SUM(H10/H46)</f>
        <v>0.18471857684456108</v>
      </c>
      <c r="J10" s="18"/>
      <c r="K10" s="15" t="s">
        <v>17</v>
      </c>
      <c r="L10" s="56">
        <v>28</v>
      </c>
      <c r="M10" s="56">
        <v>382</v>
      </c>
      <c r="N10" s="17">
        <f>SUM(M10/M22)</f>
        <v>0.07964970809007506</v>
      </c>
    </row>
    <row r="11" spans="1:14" ht="12.75">
      <c r="A11" s="15" t="s">
        <v>47</v>
      </c>
      <c r="B11" s="16">
        <v>29</v>
      </c>
      <c r="C11" s="16">
        <v>445</v>
      </c>
      <c r="D11" s="17">
        <f>SUM(C11/C46)</f>
        <v>0.0026804483878157055</v>
      </c>
      <c r="E11" s="18"/>
      <c r="F11" s="15" t="s">
        <v>59</v>
      </c>
      <c r="G11" s="16">
        <v>121</v>
      </c>
      <c r="H11" s="16">
        <v>1862</v>
      </c>
      <c r="I11" s="17">
        <f>SUM(H11/H46)</f>
        <v>0.05430154564012832</v>
      </c>
      <c r="J11" s="18"/>
      <c r="K11" s="15" t="s">
        <v>19</v>
      </c>
      <c r="L11" s="56">
        <v>35</v>
      </c>
      <c r="M11" s="56">
        <v>299</v>
      </c>
      <c r="N11" s="17">
        <f>SUM(M11/M22)</f>
        <v>0.06234361968306922</v>
      </c>
    </row>
    <row r="12" spans="1:14" ht="12.75">
      <c r="A12" s="15" t="s">
        <v>9</v>
      </c>
      <c r="B12" s="16">
        <v>125</v>
      </c>
      <c r="C12" s="16">
        <v>2905</v>
      </c>
      <c r="D12" s="17">
        <f>SUM(C12/C46)</f>
        <v>0.017498208014841855</v>
      </c>
      <c r="E12" s="18"/>
      <c r="F12" s="15" t="s">
        <v>18</v>
      </c>
      <c r="G12" s="16">
        <v>9</v>
      </c>
      <c r="H12" s="16">
        <v>440</v>
      </c>
      <c r="I12" s="17">
        <f>SUM(H12/H46)</f>
        <v>0.012831729367162438</v>
      </c>
      <c r="J12" s="18"/>
      <c r="K12" s="15" t="s">
        <v>20</v>
      </c>
      <c r="L12" s="56">
        <v>28</v>
      </c>
      <c r="M12" s="56">
        <v>549</v>
      </c>
      <c r="N12" s="17">
        <f>SUM(M12/M22)</f>
        <v>0.11447039199332777</v>
      </c>
    </row>
    <row r="13" spans="1:14" ht="13.5" customHeight="1">
      <c r="A13" s="15" t="s">
        <v>12</v>
      </c>
      <c r="B13" s="16">
        <v>46</v>
      </c>
      <c r="C13" s="16">
        <v>360</v>
      </c>
      <c r="D13" s="17">
        <f>SUM(C13/C46)</f>
        <v>0.00216845262834529</v>
      </c>
      <c r="E13" s="18"/>
      <c r="F13" s="15" t="s">
        <v>15</v>
      </c>
      <c r="G13" s="16">
        <v>24</v>
      </c>
      <c r="H13" s="16">
        <v>512</v>
      </c>
      <c r="I13" s="17">
        <f>SUM(H13/H46)</f>
        <v>0.014931466899970837</v>
      </c>
      <c r="J13" s="18"/>
      <c r="K13" s="15" t="s">
        <v>21</v>
      </c>
      <c r="L13" s="56">
        <v>23</v>
      </c>
      <c r="M13" s="56">
        <v>204</v>
      </c>
      <c r="N13" s="17">
        <f>SUM(M13/M22)</f>
        <v>0.042535446205170975</v>
      </c>
    </row>
    <row r="14" spans="1:14" ht="12.75">
      <c r="A14" s="15" t="s">
        <v>103</v>
      </c>
      <c r="B14" s="16">
        <v>14</v>
      </c>
      <c r="C14" s="16">
        <v>20</v>
      </c>
      <c r="D14" s="17">
        <f>SUM(C14/C46)</f>
        <v>0.00012046959046362721</v>
      </c>
      <c r="E14" s="18"/>
      <c r="F14" s="15" t="s">
        <v>17</v>
      </c>
      <c r="G14" s="16">
        <v>14</v>
      </c>
      <c r="H14" s="16">
        <v>178</v>
      </c>
      <c r="I14" s="17">
        <f>SUM(H14/H46)</f>
        <v>0.005191017789442987</v>
      </c>
      <c r="J14" s="18"/>
      <c r="K14" s="15" t="s">
        <v>24</v>
      </c>
      <c r="L14" s="56">
        <v>12</v>
      </c>
      <c r="M14" s="56">
        <v>225</v>
      </c>
      <c r="N14" s="17">
        <f>SUM(M14/M22)</f>
        <v>0.04691409507923269</v>
      </c>
    </row>
    <row r="15" spans="1:14" ht="12.75">
      <c r="A15" s="15" t="s">
        <v>14</v>
      </c>
      <c r="B15" s="16">
        <v>146</v>
      </c>
      <c r="C15" s="16">
        <v>2917</v>
      </c>
      <c r="D15" s="17">
        <f>SUM(C15/C46)</f>
        <v>0.01757048976912003</v>
      </c>
      <c r="E15" s="18"/>
      <c r="F15" s="21" t="s">
        <v>23</v>
      </c>
      <c r="G15" s="22">
        <v>18</v>
      </c>
      <c r="H15" s="22">
        <v>255</v>
      </c>
      <c r="I15" s="17">
        <f>SUM(H15/H46)</f>
        <v>0.0074365704286964126</v>
      </c>
      <c r="J15" s="18"/>
      <c r="K15" s="15" t="s">
        <v>25</v>
      </c>
      <c r="L15" s="56">
        <v>42</v>
      </c>
      <c r="M15" s="56">
        <v>693</v>
      </c>
      <c r="N15" s="17">
        <f>SUM(M15/M22)</f>
        <v>0.1444954128440367</v>
      </c>
    </row>
    <row r="16" spans="1:14" ht="12.75">
      <c r="A16" s="15" t="s">
        <v>16</v>
      </c>
      <c r="B16" s="16">
        <v>1028</v>
      </c>
      <c r="C16" s="16">
        <v>18648</v>
      </c>
      <c r="D16" s="17">
        <f>SUM(C16/C46)</f>
        <v>0.11232584614828602</v>
      </c>
      <c r="E16" s="18"/>
      <c r="F16" s="21" t="s">
        <v>30</v>
      </c>
      <c r="G16" s="22">
        <v>54</v>
      </c>
      <c r="H16" s="22">
        <v>841</v>
      </c>
      <c r="I16" s="17">
        <f>SUM(H16/H46)</f>
        <v>0.02452610090405366</v>
      </c>
      <c r="J16" s="18"/>
      <c r="K16" s="15" t="s">
        <v>27</v>
      </c>
      <c r="L16" s="56">
        <v>38</v>
      </c>
      <c r="M16" s="56">
        <v>633</v>
      </c>
      <c r="N16" s="17">
        <f>SUM(M16/M22)</f>
        <v>0.13198498748957466</v>
      </c>
    </row>
    <row r="17" spans="1:14" ht="12.75">
      <c r="A17" s="15" t="s">
        <v>59</v>
      </c>
      <c r="B17" s="16">
        <v>629</v>
      </c>
      <c r="C17" s="16">
        <v>12723</v>
      </c>
      <c r="D17" s="17">
        <f>SUM(C17/C46)</f>
        <v>0.07663672997343646</v>
      </c>
      <c r="E17" s="18"/>
      <c r="F17" s="15" t="s">
        <v>26</v>
      </c>
      <c r="G17" s="16">
        <v>0</v>
      </c>
      <c r="H17" s="16">
        <v>22</v>
      </c>
      <c r="I17" s="17">
        <f>SUM(H17/H46)</f>
        <v>0.0006415864683581219</v>
      </c>
      <c r="J17" s="18"/>
      <c r="K17" s="15" t="s">
        <v>29</v>
      </c>
      <c r="L17" s="56">
        <v>5</v>
      </c>
      <c r="M17" s="56">
        <v>5</v>
      </c>
      <c r="N17" s="17">
        <f>SUM(M17/M22)</f>
        <v>0.001042535446205171</v>
      </c>
    </row>
    <row r="18" spans="1:14" ht="12.75">
      <c r="A18" s="15" t="s">
        <v>22</v>
      </c>
      <c r="B18" s="16">
        <v>211</v>
      </c>
      <c r="C18" s="16">
        <v>3220</v>
      </c>
      <c r="D18" s="17">
        <f>SUM(C18/C46)</f>
        <v>0.01939560406464398</v>
      </c>
      <c r="E18" s="18"/>
      <c r="F18" s="15" t="s">
        <v>20</v>
      </c>
      <c r="G18" s="16">
        <v>108</v>
      </c>
      <c r="H18" s="16">
        <v>1000</v>
      </c>
      <c r="I18" s="17">
        <f>SUM(H18/H46)</f>
        <v>0.029163021289005542</v>
      </c>
      <c r="J18" s="18"/>
      <c r="K18" s="15" t="s">
        <v>46</v>
      </c>
      <c r="L18" s="56">
        <v>12</v>
      </c>
      <c r="M18" s="56">
        <v>273</v>
      </c>
      <c r="N18" s="17">
        <f>SUM(M18/M22)</f>
        <v>0.05692243536280234</v>
      </c>
    </row>
    <row r="19" spans="1:14" ht="12.75">
      <c r="A19" s="15" t="s">
        <v>18</v>
      </c>
      <c r="B19" s="16">
        <v>365</v>
      </c>
      <c r="C19" s="16">
        <v>6615</v>
      </c>
      <c r="D19" s="17">
        <f>SUM(C19/C46)</f>
        <v>0.0398453170458447</v>
      </c>
      <c r="E19" s="18"/>
      <c r="F19" s="15" t="s">
        <v>21</v>
      </c>
      <c r="G19" s="16">
        <v>103</v>
      </c>
      <c r="H19" s="16">
        <v>1390</v>
      </c>
      <c r="I19" s="17">
        <f>SUM(H19/H46)</f>
        <v>0.0405365995917177</v>
      </c>
      <c r="J19" s="18"/>
      <c r="K19" s="15"/>
      <c r="L19" s="56"/>
      <c r="M19" s="56"/>
      <c r="N19" s="17"/>
    </row>
    <row r="20" spans="1:14" ht="12.75">
      <c r="A20" s="15" t="s">
        <v>15</v>
      </c>
      <c r="B20" s="16">
        <v>2</v>
      </c>
      <c r="C20" s="16">
        <v>17</v>
      </c>
      <c r="D20" s="17">
        <f>SUM(C20/C46)</f>
        <v>0.00010239915189408313</v>
      </c>
      <c r="E20" s="18"/>
      <c r="F20" s="15" t="s">
        <v>32</v>
      </c>
      <c r="G20" s="16">
        <v>286</v>
      </c>
      <c r="H20" s="16">
        <v>3683</v>
      </c>
      <c r="I20" s="17">
        <f>SUM(H20/H46)</f>
        <v>0.10740740740740741</v>
      </c>
      <c r="J20" s="18"/>
      <c r="K20" s="15"/>
      <c r="L20" s="56"/>
      <c r="M20" s="56"/>
      <c r="N20" s="17"/>
    </row>
    <row r="21" spans="1:14" ht="12.75">
      <c r="A21" s="15" t="s">
        <v>28</v>
      </c>
      <c r="B21" s="16">
        <v>17</v>
      </c>
      <c r="C21" s="16">
        <v>328</v>
      </c>
      <c r="D21" s="17">
        <f>SUM(C21/C46)</f>
        <v>0.0019757012836034865</v>
      </c>
      <c r="E21" s="18"/>
      <c r="F21" s="15" t="s">
        <v>34</v>
      </c>
      <c r="G21" s="16">
        <v>90</v>
      </c>
      <c r="H21" s="16">
        <v>1170</v>
      </c>
      <c r="I21" s="17">
        <f>SUM(H21/H46)</f>
        <v>0.03412073490813648</v>
      </c>
      <c r="J21" s="18"/>
      <c r="K21" s="23"/>
      <c r="L21" s="20"/>
      <c r="M21" s="20"/>
      <c r="N21" s="24"/>
    </row>
    <row r="22" spans="1:17" ht="12.75">
      <c r="A22" s="15" t="s">
        <v>23</v>
      </c>
      <c r="B22" s="16">
        <v>174</v>
      </c>
      <c r="C22" s="16">
        <v>3027</v>
      </c>
      <c r="D22" s="17">
        <f>SUM(C22/C46)</f>
        <v>0.01823307251666998</v>
      </c>
      <c r="E22" s="18"/>
      <c r="F22" s="21" t="s">
        <v>54</v>
      </c>
      <c r="G22" s="16">
        <v>0</v>
      </c>
      <c r="H22" s="16">
        <v>6</v>
      </c>
      <c r="I22" s="17">
        <f>SUM(H22/H46)</f>
        <v>0.00017497812773403323</v>
      </c>
      <c r="J22" s="18"/>
      <c r="K22" s="39" t="str">
        <f>F46</f>
        <v>Total AUGUST 2006</v>
      </c>
      <c r="L22" s="7">
        <f>SUM(L6:L21)</f>
        <v>320</v>
      </c>
      <c r="M22" s="40">
        <f>SUM(M6:M21)</f>
        <v>4796</v>
      </c>
      <c r="N22" s="24"/>
      <c r="P22" s="37"/>
      <c r="Q22" s="37"/>
    </row>
    <row r="23" spans="1:17" ht="12.75">
      <c r="A23" s="15" t="s">
        <v>30</v>
      </c>
      <c r="B23" s="16">
        <v>47</v>
      </c>
      <c r="C23" s="16">
        <v>1491</v>
      </c>
      <c r="D23" s="17">
        <f>SUM(C23/C46)</f>
        <v>0.008981007969063409</v>
      </c>
      <c r="E23" s="18"/>
      <c r="F23" s="15" t="s">
        <v>24</v>
      </c>
      <c r="G23" s="16">
        <v>159</v>
      </c>
      <c r="H23" s="16">
        <v>2315</v>
      </c>
      <c r="I23" s="17">
        <f>SUM(H23/H46)</f>
        <v>0.06751239428404783</v>
      </c>
      <c r="J23" s="18"/>
      <c r="K23" s="39" t="str">
        <f>F47</f>
        <v>Total AUGUST 2005</v>
      </c>
      <c r="L23" s="42">
        <v>417</v>
      </c>
      <c r="M23" s="42">
        <v>4066</v>
      </c>
      <c r="N23" s="24"/>
      <c r="P23" s="42"/>
      <c r="Q23" s="42"/>
    </row>
    <row r="24" spans="1:17" ht="12.75">
      <c r="A24" s="15" t="s">
        <v>31</v>
      </c>
      <c r="B24" s="16">
        <v>92</v>
      </c>
      <c r="C24" s="16">
        <v>1351</v>
      </c>
      <c r="D24" s="17">
        <f>SUM(C24/C46)</f>
        <v>0.008137720835818018</v>
      </c>
      <c r="E24" s="18"/>
      <c r="F24" s="21" t="s">
        <v>44</v>
      </c>
      <c r="G24" s="22">
        <v>0</v>
      </c>
      <c r="H24" s="22">
        <v>1</v>
      </c>
      <c r="I24" s="17">
        <f>SUM(H24/H46)</f>
        <v>2.916302128900554E-05</v>
      </c>
      <c r="J24" s="18"/>
      <c r="K24" s="39" t="str">
        <f>F48</f>
        <v>2006 change 2005</v>
      </c>
      <c r="L24" s="42">
        <f>SUM(L22-L23)</f>
        <v>-97</v>
      </c>
      <c r="M24" s="42">
        <f>SUM(M22-M23)</f>
        <v>730</v>
      </c>
      <c r="N24" s="24"/>
      <c r="P24" s="43"/>
      <c r="Q24" s="43"/>
    </row>
    <row r="25" spans="1:14" ht="12.75">
      <c r="A25" s="15" t="s">
        <v>26</v>
      </c>
      <c r="B25" s="16">
        <v>225</v>
      </c>
      <c r="C25" s="16">
        <v>3030</v>
      </c>
      <c r="D25" s="17">
        <f>SUM(C25/C46)</f>
        <v>0.018251142955239524</v>
      </c>
      <c r="E25" s="18"/>
      <c r="F25" s="21" t="s">
        <v>61</v>
      </c>
      <c r="G25" s="22">
        <v>0</v>
      </c>
      <c r="H25" s="22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-0.23261390887290168</v>
      </c>
      <c r="M25" s="43">
        <f>SUM((M22-M23)/M23)</f>
        <v>0.17953762911952778</v>
      </c>
      <c r="N25" s="24"/>
    </row>
    <row r="26" spans="1:14" ht="12.75">
      <c r="A26" s="15" t="s">
        <v>33</v>
      </c>
      <c r="B26" s="16">
        <v>324</v>
      </c>
      <c r="C26" s="16">
        <v>4990</v>
      </c>
      <c r="D26" s="17">
        <f>SUM(C26/C46)</f>
        <v>0.03005716282067499</v>
      </c>
      <c r="E26" s="18"/>
      <c r="F26" s="15" t="s">
        <v>36</v>
      </c>
      <c r="G26" s="16">
        <v>0</v>
      </c>
      <c r="H26" s="16">
        <v>20</v>
      </c>
      <c r="I26" s="17">
        <f>SUM(H26/H46)</f>
        <v>0.0005832604257801109</v>
      </c>
      <c r="J26" s="18"/>
      <c r="K26" s="39"/>
      <c r="L26" s="43"/>
      <c r="M26" s="43"/>
      <c r="N26" s="24"/>
    </row>
    <row r="27" spans="1:14" ht="12.75">
      <c r="A27" s="15" t="s">
        <v>45</v>
      </c>
      <c r="B27" s="16">
        <v>5</v>
      </c>
      <c r="C27" s="16">
        <v>64</v>
      </c>
      <c r="D27" s="17">
        <f>SUM(C27/C46)</f>
        <v>0.0003855026894836071</v>
      </c>
      <c r="E27" s="18"/>
      <c r="F27" s="15" t="s">
        <v>37</v>
      </c>
      <c r="G27" s="16">
        <v>4</v>
      </c>
      <c r="H27" s="16">
        <v>61</v>
      </c>
      <c r="I27" s="17">
        <f>SUM(H27/H46)</f>
        <v>0.001778944298629338</v>
      </c>
      <c r="J27" s="18"/>
      <c r="K27" s="39"/>
      <c r="L27" s="43"/>
      <c r="M27" s="43"/>
      <c r="N27" s="24"/>
    </row>
    <row r="28" spans="1:14" ht="12.75">
      <c r="A28" s="15" t="s">
        <v>35</v>
      </c>
      <c r="B28" s="16">
        <v>40</v>
      </c>
      <c r="C28" s="16">
        <v>865</v>
      </c>
      <c r="D28" s="17">
        <f>SUM(C28/C46)</f>
        <v>0.005210309787551877</v>
      </c>
      <c r="E28" s="18"/>
      <c r="F28" s="15" t="s">
        <v>53</v>
      </c>
      <c r="G28" s="16">
        <v>0</v>
      </c>
      <c r="H28" s="16">
        <v>1</v>
      </c>
      <c r="I28" s="17">
        <f>SUM(H28/H46)</f>
        <v>2.916302128900554E-05</v>
      </c>
      <c r="J28" s="18"/>
      <c r="K28" s="50"/>
      <c r="L28" s="51"/>
      <c r="M28" s="51"/>
      <c r="N28" s="53"/>
    </row>
    <row r="29" spans="1:12" ht="12.75">
      <c r="A29" s="15" t="s">
        <v>21</v>
      </c>
      <c r="B29" s="16">
        <v>78</v>
      </c>
      <c r="C29" s="16">
        <v>1886</v>
      </c>
      <c r="D29" s="17">
        <f>SUM(C29/C46)</f>
        <v>0.011360282380720047</v>
      </c>
      <c r="E29" s="18"/>
      <c r="F29" s="15" t="s">
        <v>38</v>
      </c>
      <c r="G29" s="16">
        <v>331</v>
      </c>
      <c r="H29" s="16">
        <v>4581</v>
      </c>
      <c r="I29" s="17">
        <f>SUM(H29/H46)</f>
        <v>0.1335958005249344</v>
      </c>
      <c r="J29" s="18"/>
      <c r="L29" s="14"/>
    </row>
    <row r="30" spans="1:14" ht="12.75">
      <c r="A30" s="15" t="s">
        <v>32</v>
      </c>
      <c r="B30" s="16">
        <v>701</v>
      </c>
      <c r="C30" s="16">
        <v>13252</v>
      </c>
      <c r="D30" s="17">
        <f>SUM(C30/C46)</f>
        <v>0.0798231506411994</v>
      </c>
      <c r="E30" s="18"/>
      <c r="F30" s="15" t="s">
        <v>39</v>
      </c>
      <c r="G30" s="16">
        <v>399</v>
      </c>
      <c r="H30" s="16">
        <v>5088</v>
      </c>
      <c r="I30" s="17">
        <f>SUM(H30/H46)</f>
        <v>0.1483814523184602</v>
      </c>
      <c r="K30" s="9"/>
      <c r="L30" s="69" t="s">
        <v>51</v>
      </c>
      <c r="M30" s="69"/>
      <c r="N30" s="70"/>
    </row>
    <row r="31" spans="1:14" ht="12.75">
      <c r="A31" s="15" t="s">
        <v>34</v>
      </c>
      <c r="B31" s="25">
        <v>381</v>
      </c>
      <c r="C31" s="25">
        <v>7203</v>
      </c>
      <c r="D31" s="17">
        <f>SUM(C31/C46)</f>
        <v>0.04338712300547534</v>
      </c>
      <c r="E31" s="18"/>
      <c r="F31" s="15" t="s">
        <v>29</v>
      </c>
      <c r="G31" s="16">
        <v>91</v>
      </c>
      <c r="H31" s="16">
        <v>1107</v>
      </c>
      <c r="I31" s="17">
        <f>SUM(H31/H46)</f>
        <v>0.03228346456692913</v>
      </c>
      <c r="K31" s="11" t="s">
        <v>3</v>
      </c>
      <c r="L31" s="12" t="str">
        <f>B5</f>
        <v>01/08 - 31/08</v>
      </c>
      <c r="M31" s="12" t="str">
        <f>C5</f>
        <v>01/01 - 31/08</v>
      </c>
      <c r="N31" s="13" t="s">
        <v>4</v>
      </c>
    </row>
    <row r="32" spans="1:14" ht="12.75">
      <c r="A32" s="26" t="s">
        <v>40</v>
      </c>
      <c r="B32" s="16">
        <v>5</v>
      </c>
      <c r="C32" s="16">
        <v>91</v>
      </c>
      <c r="D32" s="17">
        <f>SUM(C32/C46)</f>
        <v>0.0005481366366095039</v>
      </c>
      <c r="E32" s="18"/>
      <c r="F32" s="15"/>
      <c r="G32" s="16"/>
      <c r="H32" s="16"/>
      <c r="I32" s="17"/>
      <c r="K32" s="15" t="s">
        <v>66</v>
      </c>
      <c r="L32" s="19">
        <v>0</v>
      </c>
      <c r="M32" s="19">
        <v>0</v>
      </c>
      <c r="N32" s="17">
        <f>SUM(M32/M46)</f>
        <v>0</v>
      </c>
    </row>
    <row r="33" spans="1:14" ht="12.75">
      <c r="A33" s="15" t="s">
        <v>24</v>
      </c>
      <c r="B33" s="16">
        <v>270</v>
      </c>
      <c r="C33" s="16">
        <v>8705</v>
      </c>
      <c r="D33" s="17">
        <f>SUM(C33/C46)</f>
        <v>0.05243438924929375</v>
      </c>
      <c r="E33" s="18"/>
      <c r="F33" s="26"/>
      <c r="G33" s="27"/>
      <c r="H33" s="27"/>
      <c r="I33" s="61"/>
      <c r="J33" s="18"/>
      <c r="K33" s="15" t="s">
        <v>10</v>
      </c>
      <c r="L33" s="19">
        <v>0</v>
      </c>
      <c r="M33" s="19">
        <v>0</v>
      </c>
      <c r="N33" s="17">
        <f>SUM(M33/M46)</f>
        <v>0</v>
      </c>
    </row>
    <row r="34" spans="1:14" ht="12.75">
      <c r="A34" s="15" t="s">
        <v>41</v>
      </c>
      <c r="B34" s="16">
        <v>72</v>
      </c>
      <c r="C34" s="16">
        <v>1139</v>
      </c>
      <c r="D34" s="17">
        <f>SUM(C34/C46)</f>
        <v>0.00686074317690357</v>
      </c>
      <c r="E34" s="18"/>
      <c r="F34" s="26"/>
      <c r="G34" s="27"/>
      <c r="H34" s="27"/>
      <c r="I34" s="28"/>
      <c r="J34" s="18"/>
      <c r="K34" s="15" t="s">
        <v>19</v>
      </c>
      <c r="L34" s="19">
        <v>2</v>
      </c>
      <c r="M34" s="19">
        <v>25</v>
      </c>
      <c r="N34" s="17">
        <f>SUM(M34/M46)</f>
        <v>0.07062146892655367</v>
      </c>
    </row>
    <row r="35" spans="1:14" ht="12.75">
      <c r="A35" s="15" t="s">
        <v>36</v>
      </c>
      <c r="B35" s="16">
        <v>197</v>
      </c>
      <c r="C35" s="16">
        <v>2897</v>
      </c>
      <c r="D35" s="17">
        <f>SUM(C35/C46)</f>
        <v>0.017450020178656402</v>
      </c>
      <c r="E35" s="18"/>
      <c r="F35" s="26"/>
      <c r="G35" s="16"/>
      <c r="H35" s="16"/>
      <c r="I35" s="17"/>
      <c r="K35" s="15" t="s">
        <v>33</v>
      </c>
      <c r="L35" s="19">
        <v>4</v>
      </c>
      <c r="M35" s="19">
        <v>60</v>
      </c>
      <c r="N35" s="17">
        <f>SUM(M35/M46)</f>
        <v>0.1694915254237288</v>
      </c>
    </row>
    <row r="36" spans="1:14" ht="12.75">
      <c r="A36" s="15" t="s">
        <v>42</v>
      </c>
      <c r="B36" s="16">
        <v>270</v>
      </c>
      <c r="C36" s="16">
        <v>4878</v>
      </c>
      <c r="D36" s="17">
        <f>SUM(C36/C46)</f>
        <v>0.02938253311407868</v>
      </c>
      <c r="E36" s="18"/>
      <c r="F36" s="26"/>
      <c r="G36" s="27"/>
      <c r="H36" s="27"/>
      <c r="I36" s="28"/>
      <c r="K36" s="15" t="s">
        <v>25</v>
      </c>
      <c r="L36" s="19">
        <v>2</v>
      </c>
      <c r="M36" s="19">
        <v>89</v>
      </c>
      <c r="N36" s="17">
        <f>SUM(M36/M46)</f>
        <v>0.2514124293785311</v>
      </c>
    </row>
    <row r="37" spans="1:14" ht="12.75">
      <c r="A37" s="15" t="s">
        <v>48</v>
      </c>
      <c r="B37" s="16">
        <v>0</v>
      </c>
      <c r="C37" s="16">
        <v>17</v>
      </c>
      <c r="D37" s="17">
        <f>SUM(C37/C46)</f>
        <v>0.00010239915189408313</v>
      </c>
      <c r="E37" s="18"/>
      <c r="F37" s="26"/>
      <c r="G37" s="27"/>
      <c r="H37" s="27"/>
      <c r="I37" s="28"/>
      <c r="K37" s="15" t="s">
        <v>60</v>
      </c>
      <c r="L37" s="19">
        <v>0</v>
      </c>
      <c r="M37" s="19">
        <v>27</v>
      </c>
      <c r="N37" s="17">
        <f>SUM(M37/M46)</f>
        <v>0.07627118644067797</v>
      </c>
    </row>
    <row r="38" spans="1:14" ht="12.75">
      <c r="A38" s="15" t="s">
        <v>43</v>
      </c>
      <c r="B38" s="16">
        <v>23</v>
      </c>
      <c r="C38" s="16">
        <v>467</v>
      </c>
      <c r="D38" s="17">
        <f>SUM(C38/C46)</f>
        <v>0.0028129649373256956</v>
      </c>
      <c r="E38" s="18"/>
      <c r="F38" s="26"/>
      <c r="G38" s="27"/>
      <c r="H38" s="27"/>
      <c r="I38" s="28"/>
      <c r="J38" s="31"/>
      <c r="K38" s="15" t="s">
        <v>57</v>
      </c>
      <c r="L38" s="19">
        <v>1</v>
      </c>
      <c r="M38" s="19">
        <v>2</v>
      </c>
      <c r="N38" s="17">
        <f>SUM(M38/M46)</f>
        <v>0.005649717514124294</v>
      </c>
    </row>
    <row r="39" spans="1:14" ht="12.75">
      <c r="A39" s="15" t="s">
        <v>37</v>
      </c>
      <c r="B39" s="16">
        <v>205</v>
      </c>
      <c r="C39" s="16">
        <v>3724</v>
      </c>
      <c r="D39" s="17">
        <f>SUM(C39/C46)</f>
        <v>0.022431437744327386</v>
      </c>
      <c r="E39" s="18"/>
      <c r="F39" s="26"/>
      <c r="G39" s="27"/>
      <c r="H39" s="27"/>
      <c r="I39" s="28"/>
      <c r="J39" s="34"/>
      <c r="K39" s="15" t="s">
        <v>52</v>
      </c>
      <c r="L39" s="19">
        <v>1</v>
      </c>
      <c r="M39" s="19">
        <v>3</v>
      </c>
      <c r="N39" s="17">
        <f>SUM(M39/M46)</f>
        <v>0.00847457627118644</v>
      </c>
    </row>
    <row r="40" spans="1:14" ht="12.75">
      <c r="A40" s="15" t="s">
        <v>53</v>
      </c>
      <c r="B40" s="16">
        <v>0</v>
      </c>
      <c r="C40" s="16">
        <v>2</v>
      </c>
      <c r="D40" s="17">
        <f>SUM(C40/C46)</f>
        <v>1.2046959046362722E-05</v>
      </c>
      <c r="E40" s="18"/>
      <c r="F40" s="15"/>
      <c r="G40" s="16"/>
      <c r="H40" s="16"/>
      <c r="I40" s="30"/>
      <c r="J40" s="37"/>
      <c r="K40" s="15" t="s">
        <v>46</v>
      </c>
      <c r="L40" s="19">
        <v>22</v>
      </c>
      <c r="M40" s="19">
        <v>148</v>
      </c>
      <c r="N40" s="17">
        <f>SUM(M40/M46)</f>
        <v>0.4180790960451977</v>
      </c>
    </row>
    <row r="41" spans="1:14" ht="12.75">
      <c r="A41" s="15" t="s">
        <v>38</v>
      </c>
      <c r="B41" s="16">
        <v>1370</v>
      </c>
      <c r="C41" s="16">
        <v>23449</v>
      </c>
      <c r="D41" s="17">
        <f>SUM(C41/C46)</f>
        <v>0.14124457133907972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 s="16">
        <v>1107</v>
      </c>
      <c r="C42" s="16">
        <v>18645</v>
      </c>
      <c r="D42" s="17">
        <f>SUM(C42/C46)</f>
        <v>0.11230777570971648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 s="16">
        <v>128</v>
      </c>
      <c r="C43" s="16">
        <v>2543</v>
      </c>
      <c r="D43" s="17">
        <f>SUM(C43/C46)</f>
        <v>0.015317708427450201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 s="16">
        <v>104</v>
      </c>
      <c r="C44" s="16">
        <v>1222</v>
      </c>
      <c r="D44" s="17">
        <f>SUM(C44/C46)</f>
        <v>0.007360691977327623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101</v>
      </c>
      <c r="B46" s="40">
        <f>SUM(B6:B44)</f>
        <v>9108</v>
      </c>
      <c r="C46" s="40">
        <f>SUM(C6:C44)</f>
        <v>166017</v>
      </c>
      <c r="D46" s="41"/>
      <c r="E46" s="7"/>
      <c r="F46" s="39" t="str">
        <f>A46</f>
        <v>Total AUGUST 2006</v>
      </c>
      <c r="G46" s="40">
        <f>SUM(G6:G45)</f>
        <v>2617</v>
      </c>
      <c r="H46" s="40">
        <f>SUM(H6:H45)</f>
        <v>34290</v>
      </c>
      <c r="I46" s="30"/>
      <c r="J46" s="45"/>
      <c r="K46" s="39" t="str">
        <f>A46</f>
        <v>Total AUGUST 2006</v>
      </c>
      <c r="L46" s="40">
        <f>SUM(L32:L40)</f>
        <v>32</v>
      </c>
      <c r="M46" s="40">
        <f>SUM(M32:M40)</f>
        <v>354</v>
      </c>
      <c r="N46" s="24"/>
    </row>
    <row r="47" spans="1:14" ht="12.75">
      <c r="A47" s="39" t="s">
        <v>102</v>
      </c>
      <c r="B47" s="42">
        <v>8909</v>
      </c>
      <c r="C47" s="42">
        <v>158209</v>
      </c>
      <c r="D47" s="41"/>
      <c r="E47" s="7"/>
      <c r="F47" s="39" t="str">
        <f>A47</f>
        <v>Total AUGUST 2005</v>
      </c>
      <c r="G47" s="42">
        <v>2312</v>
      </c>
      <c r="H47" s="42">
        <v>31491</v>
      </c>
      <c r="I47" s="41"/>
      <c r="J47" s="45"/>
      <c r="K47" s="39" t="str">
        <f>A47</f>
        <v>Total AUGUST 2005</v>
      </c>
      <c r="L47" s="42">
        <v>13</v>
      </c>
      <c r="M47" s="42">
        <v>247</v>
      </c>
      <c r="N47" s="24"/>
    </row>
    <row r="48" spans="1:14" ht="12.75">
      <c r="A48" s="39" t="s">
        <v>63</v>
      </c>
      <c r="B48" s="42">
        <f>SUM(B46-B47)</f>
        <v>199</v>
      </c>
      <c r="C48" s="42">
        <f>SUM(C46-C47)</f>
        <v>7808</v>
      </c>
      <c r="D48" s="41"/>
      <c r="E48" s="45"/>
      <c r="F48" s="39" t="str">
        <f>A48</f>
        <v>2006 change 2005</v>
      </c>
      <c r="G48" s="42">
        <f>SUM(G46-G47)</f>
        <v>305</v>
      </c>
      <c r="H48" s="42">
        <f>SUM(H46-H47)</f>
        <v>2799</v>
      </c>
      <c r="I48" s="44"/>
      <c r="J48" s="45"/>
      <c r="K48" s="39" t="str">
        <f>A48</f>
        <v>2006 change 2005</v>
      </c>
      <c r="L48" s="42">
        <f>SUM(L46-L47)</f>
        <v>19</v>
      </c>
      <c r="M48" s="42">
        <f>SUM(M46-M47)</f>
        <v>107</v>
      </c>
      <c r="N48" s="24"/>
    </row>
    <row r="49" spans="1:14" ht="12.75">
      <c r="A49" s="39" t="s">
        <v>64</v>
      </c>
      <c r="B49" s="43">
        <f>SUM((B46-B47)/B47)</f>
        <v>0.022336962622067573</v>
      </c>
      <c r="C49" s="43">
        <f>SUM((C46-C47)/C47)</f>
        <v>0.049352438862517306</v>
      </c>
      <c r="D49" s="44"/>
      <c r="E49" s="45"/>
      <c r="F49" s="39" t="str">
        <f>A49</f>
        <v>% change 2006 - 2005</v>
      </c>
      <c r="G49" s="43">
        <f>SUM((G46-G47)/G47)</f>
        <v>0.1319204152249135</v>
      </c>
      <c r="H49" s="43">
        <f>SUM((H46-H47)/H47)</f>
        <v>0.08888253786796227</v>
      </c>
      <c r="I49" s="44"/>
      <c r="J49"/>
      <c r="K49" s="39" t="str">
        <f>A49</f>
        <v>% change 2006 - 2005</v>
      </c>
      <c r="L49" s="43">
        <f>SUM((L46-L47)/L47)</f>
        <v>1.4615384615384615</v>
      </c>
      <c r="M49" s="43">
        <f>SUM((M46-M47)/M47)</f>
        <v>0.4331983805668016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zoomScaleSheetLayoutView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9" customWidth="1"/>
    <col min="8" max="8" width="14.28125" style="29" customWidth="1"/>
    <col min="9" max="9" width="9.28125" style="29" customWidth="1"/>
    <col min="10" max="10" width="1.421875" style="29" customWidth="1"/>
    <col min="11" max="11" width="28.00390625" style="29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71" t="s">
        <v>108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2.75">
      <c r="A2" s="2" t="s">
        <v>82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2" t="s">
        <v>0</v>
      </c>
      <c r="C4" s="72"/>
      <c r="D4" s="73"/>
      <c r="E4" s="7"/>
      <c r="F4" s="8"/>
      <c r="G4" s="69" t="s">
        <v>1</v>
      </c>
      <c r="H4" s="69"/>
      <c r="I4" s="70"/>
      <c r="J4" s="5"/>
      <c r="K4" s="9"/>
      <c r="L4" s="69" t="s">
        <v>2</v>
      </c>
      <c r="M4" s="69"/>
      <c r="N4" s="70"/>
    </row>
    <row r="5" spans="1:14" s="14" customFormat="1" ht="12.75">
      <c r="A5" s="11" t="s">
        <v>3</v>
      </c>
      <c r="B5" s="12" t="s">
        <v>104</v>
      </c>
      <c r="C5" s="12" t="s">
        <v>105</v>
      </c>
      <c r="D5" s="13" t="s">
        <v>4</v>
      </c>
      <c r="E5" s="7"/>
      <c r="F5" s="11" t="s">
        <v>3</v>
      </c>
      <c r="G5" s="12" t="str">
        <f>B5</f>
        <v>01/09 - 30/09</v>
      </c>
      <c r="H5" s="12" t="str">
        <f>C5</f>
        <v>01/01 - 30/09</v>
      </c>
      <c r="I5" s="13" t="s">
        <v>4</v>
      </c>
      <c r="J5" s="7"/>
      <c r="K5" s="11" t="s">
        <v>3</v>
      </c>
      <c r="L5" s="12" t="str">
        <f>B5</f>
        <v>01/09 - 30/09</v>
      </c>
      <c r="M5" s="12" t="str">
        <f>C5</f>
        <v>01/01 - 30/09</v>
      </c>
      <c r="N5" s="13" t="s">
        <v>4</v>
      </c>
    </row>
    <row r="6" spans="1:14" ht="12.75">
      <c r="A6" s="15" t="s">
        <v>5</v>
      </c>
      <c r="B6">
        <v>18</v>
      </c>
      <c r="C6">
        <v>427</v>
      </c>
      <c r="D6" s="17">
        <f>SUM(C6/C46)</f>
        <v>0.0024818078255411154</v>
      </c>
      <c r="E6" s="18"/>
      <c r="F6" s="15" t="s">
        <v>56</v>
      </c>
      <c r="G6" s="64">
        <v>16</v>
      </c>
      <c r="H6" s="64">
        <v>413</v>
      </c>
      <c r="I6" s="17">
        <f>SUM(H6/H46)</f>
        <v>0.011231066271449161</v>
      </c>
      <c r="J6" s="18"/>
      <c r="K6" s="15" t="s">
        <v>7</v>
      </c>
      <c r="L6">
        <v>7</v>
      </c>
      <c r="M6">
        <v>79</v>
      </c>
      <c r="N6" s="17">
        <f>SUM(M6/M22)</f>
        <v>0.014956455887921242</v>
      </c>
    </row>
    <row r="7" spans="1:14" ht="12.75">
      <c r="A7" s="15" t="s">
        <v>8</v>
      </c>
      <c r="B7">
        <v>234</v>
      </c>
      <c r="C7" s="37">
        <v>4120</v>
      </c>
      <c r="D7" s="17">
        <f>SUM(C7/C46)</f>
        <v>0.023946248808499757</v>
      </c>
      <c r="E7" s="18"/>
      <c r="F7" s="15" t="s">
        <v>6</v>
      </c>
      <c r="G7" s="64">
        <v>11</v>
      </c>
      <c r="H7" s="64">
        <v>132</v>
      </c>
      <c r="I7" s="17">
        <f>SUM(H7/H46)</f>
        <v>0.0035895901884534847</v>
      </c>
      <c r="J7" s="18"/>
      <c r="K7" s="15" t="s">
        <v>10</v>
      </c>
      <c r="L7">
        <v>67</v>
      </c>
      <c r="M7">
        <v>791</v>
      </c>
      <c r="N7" s="17">
        <f>SUM(M7/M22)</f>
        <v>0.1497538811056418</v>
      </c>
    </row>
    <row r="8" spans="1:14" ht="12.75">
      <c r="A8" s="15" t="s">
        <v>11</v>
      </c>
      <c r="B8">
        <v>244</v>
      </c>
      <c r="C8" s="37">
        <v>5929</v>
      </c>
      <c r="D8" s="17">
        <f>SUM(C8/C46)</f>
        <v>0.034460511938251226</v>
      </c>
      <c r="E8" s="18"/>
      <c r="F8" s="15" t="s">
        <v>9</v>
      </c>
      <c r="G8" s="64">
        <v>107</v>
      </c>
      <c r="H8" s="34">
        <v>1923</v>
      </c>
      <c r="I8" s="17">
        <f>SUM(H8/H46)</f>
        <v>0.052293802518151904</v>
      </c>
      <c r="J8" s="18"/>
      <c r="K8" s="15" t="s">
        <v>13</v>
      </c>
      <c r="L8">
        <v>41</v>
      </c>
      <c r="M8">
        <v>426</v>
      </c>
      <c r="N8" s="17">
        <f>SUM(M8/M22)</f>
        <v>0.08065126845891708</v>
      </c>
    </row>
    <row r="9" spans="1:14" ht="12.75">
      <c r="A9" s="21" t="s">
        <v>58</v>
      </c>
      <c r="B9">
        <v>1</v>
      </c>
      <c r="C9">
        <v>7</v>
      </c>
      <c r="D9" s="17">
        <f>SUM(C9/C47)</f>
        <v>4.2360829546073456E-05</v>
      </c>
      <c r="E9" s="18"/>
      <c r="F9" s="15" t="s">
        <v>14</v>
      </c>
      <c r="G9" s="64">
        <v>97</v>
      </c>
      <c r="H9" s="34">
        <v>1185</v>
      </c>
      <c r="I9" s="17">
        <f>SUM(H9/H46)</f>
        <v>0.03222473010088924</v>
      </c>
      <c r="J9" s="18"/>
      <c r="K9" s="15" t="s">
        <v>15</v>
      </c>
      <c r="L9">
        <v>39</v>
      </c>
      <c r="M9">
        <v>391</v>
      </c>
      <c r="N9" s="17">
        <f>SUM(M9/M22)</f>
        <v>0.07402499053388868</v>
      </c>
    </row>
    <row r="10" spans="1:14" ht="12.75">
      <c r="A10" s="15" t="s">
        <v>56</v>
      </c>
      <c r="B10">
        <v>64</v>
      </c>
      <c r="C10" s="37">
        <v>2952</v>
      </c>
      <c r="D10" s="17">
        <f>SUM(C10/C46)</f>
        <v>0.01715760351521633</v>
      </c>
      <c r="E10" s="18"/>
      <c r="F10" s="15" t="s">
        <v>16</v>
      </c>
      <c r="G10" s="64">
        <v>653</v>
      </c>
      <c r="H10" s="34">
        <v>6978</v>
      </c>
      <c r="I10" s="17">
        <f>SUM(H10/H46)</f>
        <v>0.18975879041688196</v>
      </c>
      <c r="J10" s="18"/>
      <c r="K10" s="15" t="s">
        <v>17</v>
      </c>
      <c r="L10">
        <v>26</v>
      </c>
      <c r="M10">
        <v>407</v>
      </c>
      <c r="N10" s="17">
        <f>SUM(M10/M22)</f>
        <v>0.0770541461567588</v>
      </c>
    </row>
    <row r="11" spans="1:14" ht="12.75">
      <c r="A11" s="15" t="s">
        <v>47</v>
      </c>
      <c r="B11">
        <v>22</v>
      </c>
      <c r="C11">
        <v>467</v>
      </c>
      <c r="D11" s="17">
        <f>SUM(C11/C46)</f>
        <v>0.002714295678050822</v>
      </c>
      <c r="E11" s="18"/>
      <c r="F11" s="15" t="s">
        <v>59</v>
      </c>
      <c r="G11" s="64">
        <v>146</v>
      </c>
      <c r="H11" s="34">
        <v>2005</v>
      </c>
      <c r="I11" s="17">
        <f>SUM(H11/H46)</f>
        <v>0.05452369945340331</v>
      </c>
      <c r="J11" s="18"/>
      <c r="K11" s="15" t="s">
        <v>19</v>
      </c>
      <c r="L11">
        <v>34</v>
      </c>
      <c r="M11">
        <v>332</v>
      </c>
      <c r="N11" s="17">
        <f>SUM(M11/M22)</f>
        <v>0.0628549791745551</v>
      </c>
    </row>
    <row r="12" spans="1:14" ht="12.75">
      <c r="A12" s="15" t="s">
        <v>9</v>
      </c>
      <c r="B12">
        <v>59</v>
      </c>
      <c r="C12" s="37">
        <v>2964</v>
      </c>
      <c r="D12" s="17">
        <f>SUM(C12/C46)</f>
        <v>0.01722734987096924</v>
      </c>
      <c r="E12" s="18"/>
      <c r="F12" s="15" t="s">
        <v>18</v>
      </c>
      <c r="G12" s="64">
        <v>12</v>
      </c>
      <c r="H12" s="64">
        <v>450</v>
      </c>
      <c r="I12" s="17">
        <f>SUM(H12/H46)</f>
        <v>0.012237239278818698</v>
      </c>
      <c r="J12" s="18"/>
      <c r="K12" s="15" t="s">
        <v>20</v>
      </c>
      <c r="L12">
        <v>43</v>
      </c>
      <c r="M12">
        <v>591</v>
      </c>
      <c r="N12" s="17">
        <f>SUM(M12/M22)</f>
        <v>0.11188943581976524</v>
      </c>
    </row>
    <row r="13" spans="1:14" ht="13.5" customHeight="1">
      <c r="A13" s="15" t="s">
        <v>12</v>
      </c>
      <c r="B13">
        <v>52</v>
      </c>
      <c r="C13">
        <v>412</v>
      </c>
      <c r="D13" s="17">
        <f>SUM(C13/C46)</f>
        <v>0.0023946248808499756</v>
      </c>
      <c r="E13" s="18"/>
      <c r="F13" s="15" t="s">
        <v>15</v>
      </c>
      <c r="G13" s="64">
        <v>31</v>
      </c>
      <c r="H13" s="64">
        <v>543</v>
      </c>
      <c r="I13" s="17">
        <f>SUM(H13/H46)</f>
        <v>0.014766268729774563</v>
      </c>
      <c r="J13" s="18"/>
      <c r="K13" s="15" t="s">
        <v>21</v>
      </c>
      <c r="L13">
        <v>17</v>
      </c>
      <c r="M13">
        <v>219</v>
      </c>
      <c r="N13" s="17">
        <f>SUM(M13/M22)</f>
        <v>0.041461567588034834</v>
      </c>
    </row>
    <row r="14" spans="1:14" ht="12.75">
      <c r="A14" s="15" t="s">
        <v>103</v>
      </c>
      <c r="B14">
        <v>10</v>
      </c>
      <c r="C14">
        <v>30</v>
      </c>
      <c r="D14" s="17">
        <f>SUM(C14/C46)</f>
        <v>0.00017436588938227977</v>
      </c>
      <c r="E14" s="18"/>
      <c r="F14" s="15" t="s">
        <v>17</v>
      </c>
      <c r="G14" s="64">
        <v>24</v>
      </c>
      <c r="H14" s="64">
        <v>202</v>
      </c>
      <c r="I14" s="17">
        <f>SUM(H14/H46)</f>
        <v>0.005493160742936393</v>
      </c>
      <c r="J14" s="18"/>
      <c r="K14" s="15" t="s">
        <v>24</v>
      </c>
      <c r="L14">
        <v>15</v>
      </c>
      <c r="M14">
        <v>240</v>
      </c>
      <c r="N14" s="17">
        <f>SUM(M14/M22)</f>
        <v>0.045437334343051874</v>
      </c>
    </row>
    <row r="15" spans="1:14" ht="12.75">
      <c r="A15" s="15" t="s">
        <v>14</v>
      </c>
      <c r="B15">
        <v>72</v>
      </c>
      <c r="C15" s="37">
        <v>2983</v>
      </c>
      <c r="D15" s="17">
        <f>SUM(C15/C46)</f>
        <v>0.017337781600911352</v>
      </c>
      <c r="E15" s="18"/>
      <c r="F15" s="21" t="s">
        <v>23</v>
      </c>
      <c r="G15" s="64">
        <v>18</v>
      </c>
      <c r="H15" s="64">
        <v>273</v>
      </c>
      <c r="I15" s="17">
        <f>SUM(H15/H46)</f>
        <v>0.007423925162483344</v>
      </c>
      <c r="J15" s="18"/>
      <c r="K15" s="15" t="s">
        <v>25</v>
      </c>
      <c r="L15">
        <v>92</v>
      </c>
      <c r="M15">
        <v>785</v>
      </c>
      <c r="N15" s="17">
        <f>SUM(M15/M22)</f>
        <v>0.1486179477470655</v>
      </c>
    </row>
    <row r="16" spans="1:14" ht="12.75">
      <c r="A16" s="15" t="s">
        <v>16</v>
      </c>
      <c r="B16">
        <v>612</v>
      </c>
      <c r="C16" s="37">
        <v>19250</v>
      </c>
      <c r="D16" s="17">
        <f>SUM(C16/C46)</f>
        <v>0.11188477902029619</v>
      </c>
      <c r="E16" s="18"/>
      <c r="F16" s="21" t="s">
        <v>30</v>
      </c>
      <c r="G16" s="64">
        <v>66</v>
      </c>
      <c r="H16" s="64">
        <v>906</v>
      </c>
      <c r="I16" s="17">
        <f>SUM(H16/H46)</f>
        <v>0.024637641748021646</v>
      </c>
      <c r="J16" s="18"/>
      <c r="K16" s="15" t="s">
        <v>27</v>
      </c>
      <c r="L16">
        <v>103</v>
      </c>
      <c r="M16">
        <v>735</v>
      </c>
      <c r="N16" s="17">
        <f>SUM(M16/M22)</f>
        <v>0.13915183642559636</v>
      </c>
    </row>
    <row r="17" spans="1:14" ht="12.75">
      <c r="A17" s="15" t="s">
        <v>59</v>
      </c>
      <c r="B17">
        <v>417</v>
      </c>
      <c r="C17" s="37">
        <v>13135</v>
      </c>
      <c r="D17" s="17">
        <f>SUM(C17/C46)</f>
        <v>0.07634319856787483</v>
      </c>
      <c r="E17" s="18"/>
      <c r="F17" s="15" t="s">
        <v>26</v>
      </c>
      <c r="G17" s="64">
        <v>0</v>
      </c>
      <c r="H17" s="64">
        <v>22</v>
      </c>
      <c r="I17" s="17">
        <f>SUM(H17/H46)</f>
        <v>0.0005982650314089142</v>
      </c>
      <c r="J17" s="18"/>
      <c r="K17" s="15" t="s">
        <v>29</v>
      </c>
      <c r="L17">
        <v>2</v>
      </c>
      <c r="M17">
        <v>7</v>
      </c>
      <c r="N17" s="17">
        <f>SUM(M17/M22)</f>
        <v>0.0013252555850056798</v>
      </c>
    </row>
    <row r="18" spans="1:14" ht="12.75">
      <c r="A18" s="15" t="s">
        <v>22</v>
      </c>
      <c r="B18">
        <v>217</v>
      </c>
      <c r="C18" s="37">
        <v>3436</v>
      </c>
      <c r="D18" s="17">
        <f>SUM(C18/C46)</f>
        <v>0.019970706530583776</v>
      </c>
      <c r="E18" s="18"/>
      <c r="F18" s="15" t="s">
        <v>20</v>
      </c>
      <c r="G18" s="64">
        <v>96</v>
      </c>
      <c r="H18" s="34">
        <v>1096</v>
      </c>
      <c r="I18" s="17">
        <f>SUM(H18/H46)</f>
        <v>0.02980447611018954</v>
      </c>
      <c r="J18" s="18"/>
      <c r="K18" s="15" t="s">
        <v>46</v>
      </c>
      <c r="L18">
        <v>6</v>
      </c>
      <c r="M18">
        <v>279</v>
      </c>
      <c r="N18" s="17">
        <f>SUM(M18/M22)</f>
        <v>0.052820901173797806</v>
      </c>
    </row>
    <row r="19" spans="1:14" ht="12.75">
      <c r="A19" s="15" t="s">
        <v>18</v>
      </c>
      <c r="B19">
        <v>236</v>
      </c>
      <c r="C19" s="37">
        <v>6848</v>
      </c>
      <c r="D19" s="17">
        <f>SUM(C19/C46)</f>
        <v>0.03980192034966173</v>
      </c>
      <c r="E19" s="18"/>
      <c r="F19" s="15" t="s">
        <v>21</v>
      </c>
      <c r="G19" s="64">
        <v>117</v>
      </c>
      <c r="H19" s="34">
        <v>1504</v>
      </c>
      <c r="I19" s="17">
        <f>SUM(H19/H46)</f>
        <v>0.04089957305631849</v>
      </c>
      <c r="J19" s="18"/>
      <c r="K19" s="15"/>
      <c r="L19" s="56"/>
      <c r="M19" s="56"/>
      <c r="N19" s="17"/>
    </row>
    <row r="20" spans="1:14" ht="12.75">
      <c r="A20" s="15" t="s">
        <v>15</v>
      </c>
      <c r="B20">
        <v>2</v>
      </c>
      <c r="C20">
        <v>19</v>
      </c>
      <c r="D20" s="17">
        <f>SUM(C20/C46)</f>
        <v>0.00011043172994211053</v>
      </c>
      <c r="E20" s="18"/>
      <c r="F20" s="15" t="s">
        <v>32</v>
      </c>
      <c r="G20" s="64">
        <v>240</v>
      </c>
      <c r="H20" s="34">
        <v>3920</v>
      </c>
      <c r="I20" s="17">
        <f>SUM(H20/H46)</f>
        <v>0.10659995105104289</v>
      </c>
      <c r="J20" s="18"/>
      <c r="K20" s="15"/>
      <c r="L20" s="56"/>
      <c r="M20" s="56"/>
      <c r="N20" s="17"/>
    </row>
    <row r="21" spans="1:14" ht="12.75">
      <c r="A21" s="15" t="s">
        <v>28</v>
      </c>
      <c r="B21">
        <v>10</v>
      </c>
      <c r="C21">
        <v>338</v>
      </c>
      <c r="D21" s="17">
        <f>SUM(C21/C46)</f>
        <v>0.0019645223537070188</v>
      </c>
      <c r="E21" s="18"/>
      <c r="F21" s="15" t="s">
        <v>34</v>
      </c>
      <c r="G21" s="64">
        <v>122</v>
      </c>
      <c r="H21" s="34">
        <v>1290</v>
      </c>
      <c r="I21" s="17">
        <f>SUM(H21/H46)</f>
        <v>0.0350800859326136</v>
      </c>
      <c r="J21" s="18"/>
      <c r="K21" s="23"/>
      <c r="L21" s="20"/>
      <c r="M21" s="20"/>
      <c r="N21" s="24"/>
    </row>
    <row r="22" spans="1:17" ht="12.75">
      <c r="A22" s="15" t="s">
        <v>23</v>
      </c>
      <c r="B22">
        <v>178</v>
      </c>
      <c r="C22" s="37">
        <v>3200</v>
      </c>
      <c r="D22" s="17">
        <f>SUM(C22/C46)</f>
        <v>0.01859902820077651</v>
      </c>
      <c r="E22" s="18"/>
      <c r="F22" s="21" t="s">
        <v>54</v>
      </c>
      <c r="G22" s="64">
        <v>0</v>
      </c>
      <c r="H22" s="64">
        <v>6</v>
      </c>
      <c r="I22" s="17">
        <f>SUM(H22/H46)</f>
        <v>0.00016316319038424932</v>
      </c>
      <c r="J22" s="18"/>
      <c r="K22" s="39" t="str">
        <f>F46</f>
        <v>Total SEPTEMBER 2006</v>
      </c>
      <c r="L22" s="7">
        <f>SUM(L6:L21)</f>
        <v>492</v>
      </c>
      <c r="M22" s="40">
        <f>SUM(M6:M21)</f>
        <v>5282</v>
      </c>
      <c r="N22" s="24"/>
      <c r="P22" s="37"/>
      <c r="Q22" s="37"/>
    </row>
    <row r="23" spans="1:17" ht="12.75">
      <c r="A23" s="15" t="s">
        <v>30</v>
      </c>
      <c r="B23">
        <v>60</v>
      </c>
      <c r="C23" s="37">
        <v>1551</v>
      </c>
      <c r="D23" s="17">
        <f>SUM(C23/C46)</f>
        <v>0.009014716481063865</v>
      </c>
      <c r="E23" s="18"/>
      <c r="F23" s="15" t="s">
        <v>24</v>
      </c>
      <c r="G23" s="64">
        <v>125</v>
      </c>
      <c r="H23" s="34">
        <v>2438</v>
      </c>
      <c r="I23" s="17">
        <f>SUM(H23/H46)</f>
        <v>0.06629864302613331</v>
      </c>
      <c r="J23" s="18"/>
      <c r="K23" s="39" t="str">
        <f>F47</f>
        <v>Total SEPTEMBER 2005</v>
      </c>
      <c r="L23" s="7">
        <v>327</v>
      </c>
      <c r="M23" s="40">
        <v>4394</v>
      </c>
      <c r="N23" s="24"/>
      <c r="P23" s="42"/>
      <c r="Q23" s="42"/>
    </row>
    <row r="24" spans="1:17" ht="12.75">
      <c r="A24" s="15" t="s">
        <v>31</v>
      </c>
      <c r="B24">
        <v>36</v>
      </c>
      <c r="C24" s="37">
        <v>1385</v>
      </c>
      <c r="D24" s="17">
        <f>SUM(C24/C46)</f>
        <v>0.008049891893148583</v>
      </c>
      <c r="E24" s="18"/>
      <c r="F24" s="21" t="s">
        <v>44</v>
      </c>
      <c r="G24" s="64">
        <v>0</v>
      </c>
      <c r="H24" s="64">
        <v>1</v>
      </c>
      <c r="I24" s="17">
        <f>SUM(H24/H46)</f>
        <v>2.7193865064041554E-05</v>
      </c>
      <c r="J24" s="18"/>
      <c r="K24" s="39" t="str">
        <f>F48</f>
        <v>2006 change 2005</v>
      </c>
      <c r="L24" s="42">
        <f>SUM(L22-L23)</f>
        <v>165</v>
      </c>
      <c r="M24" s="42">
        <f>SUM(M22-M23)</f>
        <v>888</v>
      </c>
      <c r="N24" s="24"/>
      <c r="P24" s="43"/>
      <c r="Q24" s="43"/>
    </row>
    <row r="25" spans="1:14" ht="12.75">
      <c r="A25" s="15" t="s">
        <v>26</v>
      </c>
      <c r="B25">
        <v>186</v>
      </c>
      <c r="C25" s="37">
        <v>3214</v>
      </c>
      <c r="D25" s="17">
        <f>SUM(C25/C46)</f>
        <v>0.01868039894915491</v>
      </c>
      <c r="E25" s="18"/>
      <c r="F25" s="21" t="s">
        <v>61</v>
      </c>
      <c r="G25" s="64">
        <v>0</v>
      </c>
      <c r="H25" s="64">
        <v>0</v>
      </c>
      <c r="I25" s="17">
        <f>SUM(H25/H47)</f>
        <v>0</v>
      </c>
      <c r="J25" s="18"/>
      <c r="K25" s="39" t="str">
        <f>F49</f>
        <v>% change 2006 - 2005</v>
      </c>
      <c r="L25" s="43">
        <f>SUM((L22-L23)/L23)</f>
        <v>0.5045871559633027</v>
      </c>
      <c r="M25" s="43">
        <f>SUM((M22-M23)/M23)</f>
        <v>0.20209376422394174</v>
      </c>
      <c r="N25" s="24"/>
    </row>
    <row r="26" spans="1:14" ht="12.75">
      <c r="A26" s="15" t="s">
        <v>33</v>
      </c>
      <c r="B26">
        <v>199</v>
      </c>
      <c r="C26" s="37">
        <v>5186</v>
      </c>
      <c r="D26" s="17">
        <f>SUM(C26/C46)</f>
        <v>0.03014205007788343</v>
      </c>
      <c r="E26" s="18"/>
      <c r="F26" s="15" t="s">
        <v>36</v>
      </c>
      <c r="G26" s="64">
        <v>0</v>
      </c>
      <c r="H26" s="64">
        <v>20</v>
      </c>
      <c r="I26" s="17">
        <f>SUM(H26/H46)</f>
        <v>0.000543877301280831</v>
      </c>
      <c r="J26" s="18"/>
      <c r="K26" s="39"/>
      <c r="L26" s="43"/>
      <c r="M26" s="43"/>
      <c r="N26" s="24"/>
    </row>
    <row r="27" spans="1:14" ht="12.75">
      <c r="A27" s="15" t="s">
        <v>45</v>
      </c>
      <c r="B27">
        <v>1</v>
      </c>
      <c r="C27">
        <v>65</v>
      </c>
      <c r="D27" s="17">
        <f>SUM(C27/C46)</f>
        <v>0.00037779276032827284</v>
      </c>
      <c r="E27" s="18"/>
      <c r="F27" s="15" t="s">
        <v>37</v>
      </c>
      <c r="G27" s="64">
        <v>2</v>
      </c>
      <c r="H27" s="64">
        <v>63</v>
      </c>
      <c r="I27" s="17">
        <f>SUM(H27/H46)</f>
        <v>0.0017132134990346178</v>
      </c>
      <c r="J27" s="18"/>
      <c r="K27" s="39"/>
      <c r="L27" s="43"/>
      <c r="M27" s="43"/>
      <c r="N27" s="24"/>
    </row>
    <row r="28" spans="1:14" ht="12.75">
      <c r="A28" s="15" t="s">
        <v>35</v>
      </c>
      <c r="B28">
        <v>18</v>
      </c>
      <c r="C28">
        <v>882</v>
      </c>
      <c r="D28" s="17">
        <f>SUM(C28/C46)</f>
        <v>0.0051263571478390255</v>
      </c>
      <c r="E28" s="18"/>
      <c r="F28" s="15" t="s">
        <v>53</v>
      </c>
      <c r="G28" s="64">
        <v>0</v>
      </c>
      <c r="H28" s="64">
        <v>1</v>
      </c>
      <c r="I28" s="17">
        <f>SUM(H28/H46)</f>
        <v>2.7193865064041554E-05</v>
      </c>
      <c r="J28" s="18"/>
      <c r="K28" s="50"/>
      <c r="L28" s="51"/>
      <c r="M28" s="51"/>
      <c r="N28" s="53"/>
    </row>
    <row r="29" spans="1:12" ht="12.75">
      <c r="A29" s="15" t="s">
        <v>21</v>
      </c>
      <c r="B29">
        <v>71</v>
      </c>
      <c r="C29" s="37">
        <v>1957</v>
      </c>
      <c r="D29" s="17">
        <f>SUM(C29/C46)</f>
        <v>0.011374468184037385</v>
      </c>
      <c r="E29" s="18"/>
      <c r="F29" s="15" t="s">
        <v>38</v>
      </c>
      <c r="G29" s="64">
        <v>223</v>
      </c>
      <c r="H29" s="34">
        <v>4801</v>
      </c>
      <c r="I29" s="17">
        <f>SUM(H29/H46)</f>
        <v>0.1305577461724635</v>
      </c>
      <c r="J29" s="18"/>
      <c r="L29" s="14"/>
    </row>
    <row r="30" spans="1:14" ht="12.75">
      <c r="A30" s="15" t="s">
        <v>32</v>
      </c>
      <c r="B30">
        <v>180</v>
      </c>
      <c r="C30" s="37">
        <v>13427</v>
      </c>
      <c r="D30" s="17">
        <f>SUM(C30/C46)</f>
        <v>0.07804035989119569</v>
      </c>
      <c r="E30" s="18"/>
      <c r="F30" s="15" t="s">
        <v>39</v>
      </c>
      <c r="G30" s="64">
        <v>347</v>
      </c>
      <c r="H30" s="34">
        <v>5430</v>
      </c>
      <c r="I30" s="17">
        <f>SUM(H30/H46)</f>
        <v>0.14766268729774562</v>
      </c>
      <c r="K30" s="9"/>
      <c r="L30" s="69" t="s">
        <v>51</v>
      </c>
      <c r="M30" s="69"/>
      <c r="N30" s="70"/>
    </row>
    <row r="31" spans="1:14" ht="12.75">
      <c r="A31" s="15" t="s">
        <v>34</v>
      </c>
      <c r="B31">
        <v>215</v>
      </c>
      <c r="C31" s="37">
        <v>7417</v>
      </c>
      <c r="D31" s="17">
        <f>SUM(C31/C46)</f>
        <v>0.0431090600516123</v>
      </c>
      <c r="E31" s="18"/>
      <c r="F31" s="15" t="s">
        <v>29</v>
      </c>
      <c r="G31" s="64">
        <v>67</v>
      </c>
      <c r="H31" s="34">
        <v>1171</v>
      </c>
      <c r="I31" s="17">
        <f>SUM(H31/H46)</f>
        <v>0.03184401598999266</v>
      </c>
      <c r="K31" s="11" t="s">
        <v>3</v>
      </c>
      <c r="L31" s="12" t="str">
        <f>B5</f>
        <v>01/09 - 30/09</v>
      </c>
      <c r="M31" s="12" t="str">
        <f>C5</f>
        <v>01/01 - 30/09</v>
      </c>
      <c r="N31" s="13" t="s">
        <v>4</v>
      </c>
    </row>
    <row r="32" spans="1:14" ht="12.75">
      <c r="A32" s="26" t="s">
        <v>40</v>
      </c>
      <c r="B32">
        <v>3</v>
      </c>
      <c r="C32">
        <v>62</v>
      </c>
      <c r="D32" s="17">
        <f>SUM(C32/C46)</f>
        <v>0.0003603561713900449</v>
      </c>
      <c r="E32" s="18"/>
      <c r="F32" s="15"/>
      <c r="G32" s="16"/>
      <c r="H32" s="16"/>
      <c r="I32" s="17"/>
      <c r="K32" s="15" t="s">
        <v>66</v>
      </c>
      <c r="L32">
        <v>0</v>
      </c>
      <c r="M32">
        <v>2</v>
      </c>
      <c r="N32" s="17">
        <f>SUM(M32/M46)</f>
        <v>0.005319148936170213</v>
      </c>
    </row>
    <row r="33" spans="1:14" ht="12.75">
      <c r="A33" s="15" t="s">
        <v>24</v>
      </c>
      <c r="B33">
        <v>142</v>
      </c>
      <c r="C33" s="37">
        <v>8844</v>
      </c>
      <c r="D33" s="17">
        <f>SUM(C33/C46)</f>
        <v>0.051403064189896076</v>
      </c>
      <c r="E33" s="18"/>
      <c r="F33" s="26"/>
      <c r="G33" s="27"/>
      <c r="H33" s="27"/>
      <c r="I33" s="61"/>
      <c r="J33" s="18"/>
      <c r="K33" s="15" t="s">
        <v>10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41</v>
      </c>
      <c r="B34">
        <v>62</v>
      </c>
      <c r="C34" s="37">
        <v>1201</v>
      </c>
      <c r="D34" s="17">
        <f>SUM(C34/C46)</f>
        <v>0.006980447771603933</v>
      </c>
      <c r="E34" s="18"/>
      <c r="F34" s="26"/>
      <c r="G34" s="27"/>
      <c r="H34" s="27"/>
      <c r="I34" s="28"/>
      <c r="J34" s="18"/>
      <c r="K34" s="15" t="s">
        <v>19</v>
      </c>
      <c r="L34">
        <v>0</v>
      </c>
      <c r="M34">
        <v>25</v>
      </c>
      <c r="N34" s="17">
        <f>SUM(M34/M46)</f>
        <v>0.06648936170212766</v>
      </c>
    </row>
    <row r="35" spans="1:14" ht="12.75">
      <c r="A35" s="15" t="s">
        <v>36</v>
      </c>
      <c r="B35">
        <v>140</v>
      </c>
      <c r="C35" s="37">
        <v>3034</v>
      </c>
      <c r="D35" s="17">
        <f>SUM(C35/C46)</f>
        <v>0.017634203612861228</v>
      </c>
      <c r="E35" s="18"/>
      <c r="F35" s="26"/>
      <c r="G35" s="16"/>
      <c r="H35" s="16"/>
      <c r="I35" s="17"/>
      <c r="K35" s="15" t="s">
        <v>33</v>
      </c>
      <c r="L35">
        <v>3</v>
      </c>
      <c r="M35">
        <v>62</v>
      </c>
      <c r="N35" s="17">
        <f>SUM(M35/M46)</f>
        <v>0.16489361702127658</v>
      </c>
    </row>
    <row r="36" spans="1:14" ht="12.75">
      <c r="A36" s="15" t="s">
        <v>42</v>
      </c>
      <c r="B36">
        <v>218</v>
      </c>
      <c r="C36" s="37">
        <v>5096</v>
      </c>
      <c r="D36" s="17">
        <f>SUM(C36/C46)</f>
        <v>0.029618952409736592</v>
      </c>
      <c r="E36" s="18"/>
      <c r="F36" s="26"/>
      <c r="G36" s="27"/>
      <c r="H36" s="27"/>
      <c r="I36" s="28"/>
      <c r="K36" s="15" t="s">
        <v>25</v>
      </c>
      <c r="L36">
        <v>1</v>
      </c>
      <c r="M36">
        <v>90</v>
      </c>
      <c r="N36" s="17">
        <f>SUM(M36/M46)</f>
        <v>0.2393617021276596</v>
      </c>
    </row>
    <row r="37" spans="1:14" ht="12.75">
      <c r="A37" s="15" t="s">
        <v>48</v>
      </c>
      <c r="B37">
        <v>1</v>
      </c>
      <c r="C37">
        <v>18</v>
      </c>
      <c r="D37" s="17">
        <f>SUM(C37/C46)</f>
        <v>0.00010461953362936786</v>
      </c>
      <c r="E37" s="18"/>
      <c r="F37" s="26"/>
      <c r="G37" s="27"/>
      <c r="H37" s="27"/>
      <c r="I37" s="28"/>
      <c r="K37" s="15" t="s">
        <v>60</v>
      </c>
      <c r="L37">
        <v>0</v>
      </c>
      <c r="M37">
        <v>27</v>
      </c>
      <c r="N37" s="17">
        <f>SUM(M37/M46)</f>
        <v>0.07180851063829788</v>
      </c>
    </row>
    <row r="38" spans="1:14" ht="12.75">
      <c r="A38" s="15" t="s">
        <v>43</v>
      </c>
      <c r="B38">
        <v>33</v>
      </c>
      <c r="C38">
        <v>499</v>
      </c>
      <c r="D38" s="17">
        <f>SUM(C38/C46)</f>
        <v>0.0029002859600585867</v>
      </c>
      <c r="E38" s="18"/>
      <c r="F38" s="26"/>
      <c r="G38" s="27"/>
      <c r="H38" s="27"/>
      <c r="I38" s="28"/>
      <c r="J38" s="31"/>
      <c r="K38" s="15" t="s">
        <v>57</v>
      </c>
      <c r="L38">
        <v>1</v>
      </c>
      <c r="M38">
        <v>2</v>
      </c>
      <c r="N38" s="17">
        <f>SUM(M38/M46)</f>
        <v>0.005319148936170213</v>
      </c>
    </row>
    <row r="39" spans="1:14" ht="12.75">
      <c r="A39" s="15" t="s">
        <v>37</v>
      </c>
      <c r="B39">
        <v>157</v>
      </c>
      <c r="C39" s="37">
        <v>3878</v>
      </c>
      <c r="D39" s="17">
        <f>SUM(C39/C46)</f>
        <v>0.022539697300816033</v>
      </c>
      <c r="E39" s="18"/>
      <c r="F39" s="26"/>
      <c r="G39" s="27"/>
      <c r="H39" s="27"/>
      <c r="I39" s="28"/>
      <c r="J39" s="34"/>
      <c r="K39" s="15" t="s">
        <v>52</v>
      </c>
      <c r="L39">
        <v>1</v>
      </c>
      <c r="M39">
        <v>3</v>
      </c>
      <c r="N39" s="17">
        <f>SUM(M39/M46)</f>
        <v>0.007978723404255319</v>
      </c>
    </row>
    <row r="40" spans="1:14" ht="12.75">
      <c r="A40" s="15" t="s">
        <v>53</v>
      </c>
      <c r="B40">
        <v>0</v>
      </c>
      <c r="C40">
        <v>2</v>
      </c>
      <c r="D40" s="17">
        <f>SUM(C40/C46)</f>
        <v>1.1624392625485318E-05</v>
      </c>
      <c r="E40" s="18"/>
      <c r="F40" s="15"/>
      <c r="G40" s="16"/>
      <c r="H40" s="16"/>
      <c r="I40" s="30"/>
      <c r="J40" s="37"/>
      <c r="K40" s="15" t="s">
        <v>46</v>
      </c>
      <c r="L40">
        <v>17</v>
      </c>
      <c r="M40">
        <v>165</v>
      </c>
      <c r="N40" s="17">
        <f>SUM(M40/M46)</f>
        <v>0.43882978723404253</v>
      </c>
    </row>
    <row r="41" spans="1:14" ht="12.75">
      <c r="A41" s="15" t="s">
        <v>38</v>
      </c>
      <c r="B41">
        <v>989</v>
      </c>
      <c r="C41" s="37">
        <v>24431</v>
      </c>
      <c r="D41" s="17">
        <f>SUM(C41/C46)</f>
        <v>0.1419977681166159</v>
      </c>
      <c r="E41" s="18"/>
      <c r="F41" s="15"/>
      <c r="G41" s="32"/>
      <c r="H41" s="32"/>
      <c r="I41" s="33"/>
      <c r="J41" s="37"/>
      <c r="K41" s="23"/>
      <c r="N41" s="62"/>
    </row>
    <row r="42" spans="1:14" ht="12.75">
      <c r="A42" s="15" t="s">
        <v>39</v>
      </c>
      <c r="B42">
        <v>765</v>
      </c>
      <c r="C42" s="37">
        <v>19402</v>
      </c>
      <c r="D42" s="17">
        <f>SUM(C42/C46)</f>
        <v>0.11276823285983308</v>
      </c>
      <c r="E42" s="18"/>
      <c r="F42" s="26"/>
      <c r="G42" s="35"/>
      <c r="H42" s="35"/>
      <c r="I42" s="36"/>
      <c r="J42" s="37"/>
      <c r="K42" s="23"/>
      <c r="N42" s="62"/>
    </row>
    <row r="43" spans="1:14" ht="12.75">
      <c r="A43" s="15" t="s">
        <v>27</v>
      </c>
      <c r="B43">
        <v>145</v>
      </c>
      <c r="C43" s="37">
        <v>2686</v>
      </c>
      <c r="D43" s="17">
        <f>SUM(C43/C46)</f>
        <v>0.015611559296026782</v>
      </c>
      <c r="E43" s="22"/>
      <c r="F43" s="26"/>
      <c r="G43" s="35"/>
      <c r="H43" s="35"/>
      <c r="I43" s="36"/>
      <c r="J43" s="31"/>
      <c r="K43" s="23"/>
      <c r="N43" s="62"/>
    </row>
    <row r="44" spans="1:14" ht="12.75">
      <c r="A44" s="15" t="s">
        <v>29</v>
      </c>
      <c r="B44">
        <v>76</v>
      </c>
      <c r="C44" s="37">
        <v>1298</v>
      </c>
      <c r="D44" s="17">
        <f>SUM(C44/C46)</f>
        <v>0.007544230813939972</v>
      </c>
      <c r="E44" s="7"/>
      <c r="F44" s="26"/>
      <c r="G44" s="35"/>
      <c r="H44" s="35"/>
      <c r="I44" s="36"/>
      <c r="J44" s="31"/>
      <c r="K44" s="23"/>
      <c r="N44" s="24"/>
    </row>
    <row r="45" spans="1:14" ht="12.75">
      <c r="A45" s="63"/>
      <c r="B45" s="16"/>
      <c r="C45" s="16"/>
      <c r="D45" s="17"/>
      <c r="E45" s="60"/>
      <c r="F45" s="26"/>
      <c r="G45" s="35"/>
      <c r="H45" s="35"/>
      <c r="I45" s="36"/>
      <c r="J45" s="7"/>
      <c r="K45" s="23"/>
      <c r="N45" s="24"/>
    </row>
    <row r="46" spans="1:14" ht="12.75">
      <c r="A46" s="39" t="s">
        <v>106</v>
      </c>
      <c r="B46" s="40">
        <v>6145</v>
      </c>
      <c r="C46" s="40">
        <f>SUM(C6:C44)</f>
        <v>172052</v>
      </c>
      <c r="D46" s="41"/>
      <c r="E46" s="7"/>
      <c r="F46" s="39" t="str">
        <f>A46</f>
        <v>Total SEPTEMBER 2006</v>
      </c>
      <c r="G46" s="40">
        <f>SUM(G6:G45)</f>
        <v>2520</v>
      </c>
      <c r="H46" s="40">
        <f>SUM(H6:H45)</f>
        <v>36773</v>
      </c>
      <c r="I46" s="30"/>
      <c r="J46" s="45"/>
      <c r="K46" s="39" t="str">
        <f>A46</f>
        <v>Total SEPTEMBER 2006</v>
      </c>
      <c r="L46" s="40">
        <f>SUM(L32:L40)</f>
        <v>23</v>
      </c>
      <c r="M46" s="40">
        <f>SUM(M32:M40)</f>
        <v>376</v>
      </c>
      <c r="N46" s="24"/>
    </row>
    <row r="47" spans="1:14" ht="12.75">
      <c r="A47" s="39" t="s">
        <v>107</v>
      </c>
      <c r="B47" s="40">
        <v>7004</v>
      </c>
      <c r="C47" s="40">
        <v>165247</v>
      </c>
      <c r="D47" s="41"/>
      <c r="E47" s="7"/>
      <c r="F47" s="39" t="str">
        <f>A47</f>
        <v>Total SEPTEMBER 2005</v>
      </c>
      <c r="G47" s="40">
        <v>2318</v>
      </c>
      <c r="H47" s="40">
        <v>33849</v>
      </c>
      <c r="I47" s="41"/>
      <c r="J47" s="45"/>
      <c r="K47" s="39" t="str">
        <f>A47</f>
        <v>Total SEPTEMBER 2005</v>
      </c>
      <c r="L47" s="7">
        <v>2</v>
      </c>
      <c r="M47" s="7">
        <v>247</v>
      </c>
      <c r="N47" s="24"/>
    </row>
    <row r="48" spans="1:14" ht="12.75">
      <c r="A48" s="39" t="s">
        <v>63</v>
      </c>
      <c r="B48" s="42">
        <f>SUM(B46-B47)</f>
        <v>-859</v>
      </c>
      <c r="C48" s="42">
        <f>SUM(C46-C47)</f>
        <v>6805</v>
      </c>
      <c r="D48" s="41"/>
      <c r="E48" s="45"/>
      <c r="F48" s="39" t="str">
        <f>A48</f>
        <v>2006 change 2005</v>
      </c>
      <c r="G48" s="42">
        <f>SUM(G46-G47)</f>
        <v>202</v>
      </c>
      <c r="H48" s="42">
        <f>SUM(H46-H47)</f>
        <v>2924</v>
      </c>
      <c r="I48" s="44"/>
      <c r="J48" s="45"/>
      <c r="K48" s="39" t="str">
        <f>A48</f>
        <v>2006 change 2005</v>
      </c>
      <c r="L48" s="42">
        <f>SUM(L46-L47)</f>
        <v>21</v>
      </c>
      <c r="M48" s="42">
        <f>SUM(M46-M47)</f>
        <v>129</v>
      </c>
      <c r="N48" s="24"/>
    </row>
    <row r="49" spans="1:14" ht="12.75">
      <c r="A49" s="39" t="s">
        <v>64</v>
      </c>
      <c r="B49" s="43">
        <f>SUM((B46-B47)/B47)</f>
        <v>-0.12264420331239292</v>
      </c>
      <c r="C49" s="43">
        <f>SUM((C46-C47)/C47)</f>
        <v>0.041180777865861405</v>
      </c>
      <c r="D49" s="44"/>
      <c r="E49" s="45"/>
      <c r="F49" s="39" t="str">
        <f>A49</f>
        <v>% change 2006 - 2005</v>
      </c>
      <c r="G49" s="43">
        <f>SUM((G46-G47)/G47)</f>
        <v>0.08714408973252805</v>
      </c>
      <c r="H49" s="43">
        <f>SUM((H46-H47)/H47)</f>
        <v>0.08638364501166948</v>
      </c>
      <c r="I49" s="44"/>
      <c r="J49"/>
      <c r="K49" s="39" t="str">
        <f>A49</f>
        <v>% change 2006 - 2005</v>
      </c>
      <c r="L49" s="43">
        <f>SUM((L46-L47)/L47)</f>
        <v>10.5</v>
      </c>
      <c r="M49" s="43">
        <f>SUM((M46-M47)/M47)</f>
        <v>0.5222672064777328</v>
      </c>
      <c r="N49" s="24"/>
    </row>
    <row r="50" spans="1:14" ht="12.75">
      <c r="A50" s="46"/>
      <c r="B50" s="47"/>
      <c r="C50" s="47"/>
      <c r="D50" s="48"/>
      <c r="E50" s="49"/>
      <c r="F50" s="50"/>
      <c r="G50" s="51"/>
      <c r="H50" s="51"/>
      <c r="I50" s="52"/>
      <c r="K50" s="46"/>
      <c r="L50" s="57"/>
      <c r="M50" s="57"/>
      <c r="N50" s="53"/>
    </row>
    <row r="51" spans="1:14" ht="12.75">
      <c r="A51" s="54"/>
      <c r="B51" s="54"/>
      <c r="C51" s="54"/>
      <c r="D51" s="54"/>
      <c r="E51" s="54"/>
      <c r="F51" s="54"/>
      <c r="K51" s="20"/>
      <c r="L51" s="20"/>
      <c r="M51" s="20"/>
      <c r="N51" s="58"/>
    </row>
    <row r="52" ht="12.75">
      <c r="E52" s="54"/>
    </row>
    <row r="53" ht="12.75">
      <c r="E53" s="55"/>
    </row>
    <row r="57" ht="12.75">
      <c r="E57" s="54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 </cp:lastModifiedBy>
  <cp:lastPrinted>2009-02-02T10:41:48Z</cp:lastPrinted>
  <dcterms:created xsi:type="dcterms:W3CDTF">2003-02-04T10:20:21Z</dcterms:created>
  <dcterms:modified xsi:type="dcterms:W3CDTF">2010-01-05T16:00:57Z</dcterms:modified>
  <cp:category/>
  <cp:version/>
  <cp:contentType/>
  <cp:contentStatus/>
</cp:coreProperties>
</file>