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15360" windowHeight="9045" firstSheet="2" activeTab="11"/>
  </bookViews>
  <sheets>
    <sheet name="Jan07 " sheetId="1" r:id="rId1"/>
    <sheet name="Feb07" sheetId="2" r:id="rId2"/>
    <sheet name="Mar07" sheetId="3" r:id="rId3"/>
    <sheet name="Apr07" sheetId="4" r:id="rId4"/>
    <sheet name="May07" sheetId="5" r:id="rId5"/>
    <sheet name="Jun07" sheetId="6" r:id="rId6"/>
    <sheet name="Jul07" sheetId="7" r:id="rId7"/>
    <sheet name="Aug07" sheetId="8" r:id="rId8"/>
    <sheet name="Sep07" sheetId="9" r:id="rId9"/>
    <sheet name="Oct07" sheetId="10" r:id="rId10"/>
    <sheet name="Nov07" sheetId="11" r:id="rId11"/>
    <sheet name="Dec07" sheetId="12" r:id="rId12"/>
  </sheets>
  <definedNames/>
  <calcPr fullCalcOnLoad="1"/>
</workbook>
</file>

<file path=xl/sharedStrings.xml><?xml version="1.0" encoding="utf-8"?>
<sst xmlns="http://schemas.openxmlformats.org/spreadsheetml/2006/main" count="1303" uniqueCount="149">
  <si>
    <t xml:space="preserve">SIMI STATISTICAL SERVICE NEW REGISTRATIONS January 2007 </t>
  </si>
  <si>
    <t xml:space="preserve">This data is derived from New Vehicle Registration Statistics supplied by the Revenue Commissioners. All parts reserved. In any reference please acknowledge SIMI Statistical Service. </t>
  </si>
  <si>
    <t>Passenger Car Registrations</t>
  </si>
  <si>
    <t>Light Commercial Registrations</t>
  </si>
  <si>
    <t>Heavy Commerial Registrations</t>
  </si>
  <si>
    <t>MARQUE</t>
  </si>
  <si>
    <t>01/01 - 31/01</t>
  </si>
  <si>
    <t>% Share</t>
  </si>
  <si>
    <t>ALFA ROMEO</t>
  </si>
  <si>
    <t>CHEVROLET</t>
  </si>
  <si>
    <t>DAEWOO</t>
  </si>
  <si>
    <t>AUDI</t>
  </si>
  <si>
    <t>CHRYSLER</t>
  </si>
  <si>
    <t>DAF</t>
  </si>
  <si>
    <t>BMW</t>
  </si>
  <si>
    <t>CITROEN</t>
  </si>
  <si>
    <t>HINO</t>
  </si>
  <si>
    <t>CADILLAC</t>
  </si>
  <si>
    <t>FIAT</t>
  </si>
  <si>
    <t>ISUZU</t>
  </si>
  <si>
    <t>FORD</t>
  </si>
  <si>
    <t>IVECO</t>
  </si>
  <si>
    <t>CHRYSLER JEEP</t>
  </si>
  <si>
    <t>OPEL</t>
  </si>
  <si>
    <t>MAN</t>
  </si>
  <si>
    <t>HYUNDAI</t>
  </si>
  <si>
    <t xml:space="preserve">MERCEDES </t>
  </si>
  <si>
    <t>DAIHATSU</t>
  </si>
  <si>
    <t>MITSUBISHI</t>
  </si>
  <si>
    <t>DODGE</t>
  </si>
  <si>
    <t>RENAULT</t>
  </si>
  <si>
    <t>KIA</t>
  </si>
  <si>
    <t>SCANIA</t>
  </si>
  <si>
    <t>LAND ROVER</t>
  </si>
  <si>
    <t>VOLVO</t>
  </si>
  <si>
    <t>MAZDA</t>
  </si>
  <si>
    <t>OTHERS</t>
  </si>
  <si>
    <t>HONDA</t>
  </si>
  <si>
    <t>PRIVATE</t>
  </si>
  <si>
    <t>NISSAN</t>
  </si>
  <si>
    <t>JAGUAR</t>
  </si>
  <si>
    <t>PEUGEOT</t>
  </si>
  <si>
    <t>PIAGGIO</t>
  </si>
  <si>
    <t>LEXUS</t>
  </si>
  <si>
    <t>ROVER</t>
  </si>
  <si>
    <t>SANTANA</t>
  </si>
  <si>
    <t>MERCEDES</t>
  </si>
  <si>
    <t>SEAT</t>
  </si>
  <si>
    <t>MG/ROVER</t>
  </si>
  <si>
    <t>SUZUKI</t>
  </si>
  <si>
    <t>MINI</t>
  </si>
  <si>
    <t>TATA</t>
  </si>
  <si>
    <t>TOYOTA</t>
  </si>
  <si>
    <t>VW</t>
  </si>
  <si>
    <t>BUSES/COACHES REGISTRATIONS</t>
  </si>
  <si>
    <t>PERODUA</t>
  </si>
  <si>
    <t>AUTOSAN</t>
  </si>
  <si>
    <t>PORSCHE</t>
  </si>
  <si>
    <t>SAAB</t>
  </si>
  <si>
    <t>SKODA</t>
  </si>
  <si>
    <t>VDL DAF</t>
  </si>
  <si>
    <t>SMART</t>
  </si>
  <si>
    <t>TEMSA DAF</t>
  </si>
  <si>
    <t>SUBARU</t>
  </si>
  <si>
    <t>OTHER</t>
  </si>
  <si>
    <t>Total JANUARY 2007</t>
  </si>
  <si>
    <t>Total JANUARY 2006</t>
  </si>
  <si>
    <t>2007 change 2006</t>
  </si>
  <si>
    <t>% change 2007 - 2006</t>
  </si>
  <si>
    <t xml:space="preserve">SIMI STATISTICAL SERVICE NEW REGISTRATIONS February 2007 </t>
  </si>
  <si>
    <t>01/02 - 28/02</t>
  </si>
  <si>
    <t>01/01 - 28/02</t>
  </si>
  <si>
    <t>15662</t>
  </si>
  <si>
    <t>Total FEBRUARY 2007</t>
  </si>
  <si>
    <t>Total FEBRUARY 2006</t>
  </si>
  <si>
    <t>5.41%</t>
  </si>
  <si>
    <t>6.58%</t>
  </si>
  <si>
    <t xml:space="preserve">SIMI STATISTICAL SERVICE NEW REGISTRATIONS March 2007 </t>
  </si>
  <si>
    <t>01/03 - 31/03</t>
  </si>
  <si>
    <t>01/01 - 31/03</t>
  </si>
  <si>
    <t>21,201</t>
  </si>
  <si>
    <t>Total MARCH 2007</t>
  </si>
  <si>
    <t>Total MARCH 2006</t>
  </si>
  <si>
    <t>8.12%</t>
  </si>
  <si>
    <t>6.84%</t>
  </si>
  <si>
    <t xml:space="preserve">SIMI STATISTICAL SERVICE NEW REGISTRATIONS April 2007 </t>
  </si>
  <si>
    <t>01/04 - 30/04</t>
  </si>
  <si>
    <t>01/01 - 30/04</t>
  </si>
  <si>
    <t>24812</t>
  </si>
  <si>
    <t>Total APRIL 2007</t>
  </si>
  <si>
    <t>Total APRIL 2006</t>
  </si>
  <si>
    <t>.2%</t>
  </si>
  <si>
    <t>5.5%</t>
  </si>
  <si>
    <t xml:space="preserve">SIMI STATISTICAL SERVICE NEW REGISTRATIONS May 2007 </t>
  </si>
  <si>
    <t>01/05 - 31/05</t>
  </si>
  <si>
    <t>01/01 - 31/05</t>
  </si>
  <si>
    <t>28,821</t>
  </si>
  <si>
    <t>Total MAY 2007</t>
  </si>
  <si>
    <t>Total MAY 2006</t>
  </si>
  <si>
    <t>17.55%</t>
  </si>
  <si>
    <t>6.96%</t>
  </si>
  <si>
    <t xml:space="preserve">SIMI STATISTICAL SERVICE NEW REGISTRATIONS JUNE 2007 </t>
  </si>
  <si>
    <t>01/06 - 30/06</t>
  </si>
  <si>
    <t>01/01 - 30/06</t>
  </si>
  <si>
    <t>32,669</t>
  </si>
  <si>
    <t>Total JUNE 2007</t>
  </si>
  <si>
    <t>Total JUNE2006</t>
  </si>
  <si>
    <t>- .5%</t>
  </si>
  <si>
    <t>5.90%</t>
  </si>
  <si>
    <t xml:space="preserve">SIMI STATISTICAL SERVICE NEW REGISTRATIONS JULY 2007 </t>
  </si>
  <si>
    <t>01/07 - 31/07</t>
  </si>
  <si>
    <t>01/01 - 31/07</t>
  </si>
  <si>
    <t>Total JULY 2007</t>
  </si>
  <si>
    <t>Total JULY 2006</t>
  </si>
  <si>
    <t>8.4%</t>
  </si>
  <si>
    <t>5.96%</t>
  </si>
  <si>
    <t xml:space="preserve">SIMI STATISTICAL SERVICE NEW REGISTRATIONS August 2007 </t>
  </si>
  <si>
    <t>01/08 - 31/08</t>
  </si>
  <si>
    <t>01/01 - 31/08</t>
  </si>
  <si>
    <t>Total AUGUST 2007</t>
  </si>
  <si>
    <t>Total AUGUST 2006</t>
  </si>
  <si>
    <t>-1.01%</t>
  </si>
  <si>
    <t>5.56%</t>
  </si>
  <si>
    <t xml:space="preserve">SIMI STATISTICAL SERVICE NEW REGISTRATIONS September 2007 </t>
  </si>
  <si>
    <t>01/09 - 30/09</t>
  </si>
  <si>
    <t>01/01 - 30/09</t>
  </si>
  <si>
    <t>Total SEPTEMBER 2007</t>
  </si>
  <si>
    <t>Total SEPTEMBER 2006</t>
  </si>
  <si>
    <t>-6.12%</t>
  </si>
  <si>
    <t>5.10%</t>
  </si>
  <si>
    <t xml:space="preserve">SIMI STATISTICAL SERVICE NEW REGISTRATIONS October 2007 </t>
  </si>
  <si>
    <t>01/10 - 31/10</t>
  </si>
  <si>
    <t>01/01 - 31/10</t>
  </si>
  <si>
    <t>Total OCTOBER 2007</t>
  </si>
  <si>
    <t>Total OCTOBER 2006</t>
  </si>
  <si>
    <t>-5.15%</t>
  </si>
  <si>
    <t>5.01%</t>
  </si>
  <si>
    <t xml:space="preserve">SIMI STATISTICAL SERVICE NEW REGISTRATIONS November 2007 </t>
  </si>
  <si>
    <t>01/11 - 30/11</t>
  </si>
  <si>
    <t>01/01 - 30/11</t>
  </si>
  <si>
    <t>LDV</t>
  </si>
  <si>
    <t>Total NOVEMBER 2007</t>
  </si>
  <si>
    <t>Total NOVEMBER 2006</t>
  </si>
  <si>
    <t xml:space="preserve">SIMI STATISTICAL SERVICE NEW REGISTRATIONS DECEMBER 2007 </t>
  </si>
  <si>
    <t>01/12 - 31/12</t>
  </si>
  <si>
    <t>01/01 - 31/12</t>
  </si>
  <si>
    <t>BMC</t>
  </si>
  <si>
    <t>Total DECEMBER 2007</t>
  </si>
  <si>
    <t>Total DECEMBER 2006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</si>
</sst>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10" fontId="0" fillId="0" borderId="3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10" fontId="4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0</xdr:rowOff>
    </xdr:from>
    <xdr:to>
      <xdr:col>12</xdr:col>
      <xdr:colOff>609600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0"/>
          <a:ext cx="31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0</xdr:rowOff>
    </xdr:from>
    <xdr:to>
      <xdr:col>12</xdr:col>
      <xdr:colOff>609600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0"/>
          <a:ext cx="31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zoomScaleSheetLayoutView="75" workbookViewId="0" topLeftCell="A1">
      <selection activeCell="A2" sqref="A2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28.0039062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6</v>
      </c>
      <c r="C5" s="12" t="s">
        <v>6</v>
      </c>
      <c r="D5" s="13" t="s">
        <v>7</v>
      </c>
      <c r="E5" s="7"/>
      <c r="F5" s="11" t="s">
        <v>5</v>
      </c>
      <c r="G5" s="12" t="str">
        <f>B5</f>
        <v>01/01 - 31/01</v>
      </c>
      <c r="H5" s="12" t="str">
        <f>C5</f>
        <v>01/01 - 31/01</v>
      </c>
      <c r="I5" s="13" t="s">
        <v>7</v>
      </c>
      <c r="J5" s="7"/>
      <c r="K5" s="11" t="s">
        <v>5</v>
      </c>
      <c r="L5" s="12" t="str">
        <f>B5</f>
        <v>01/01 - 31/01</v>
      </c>
      <c r="M5" s="12" t="str">
        <f>C5</f>
        <v>01/01 - 31/01</v>
      </c>
      <c r="N5" s="13" t="s">
        <v>7</v>
      </c>
    </row>
    <row r="6" spans="1:14" ht="12.75">
      <c r="A6" s="15" t="s">
        <v>8</v>
      </c>
      <c r="B6">
        <v>104</v>
      </c>
      <c r="C6">
        <v>104</v>
      </c>
      <c r="D6" s="17">
        <f>SUM(C6/C47)</f>
        <v>0.0022521059355984324</v>
      </c>
      <c r="E6" s="18"/>
      <c r="F6" s="15" t="s">
        <v>9</v>
      </c>
      <c r="G6" s="55">
        <v>75</v>
      </c>
      <c r="H6" s="55">
        <v>75</v>
      </c>
      <c r="I6" s="17">
        <f>SUM(H6/H46)</f>
        <v>0.007410334947139611</v>
      </c>
      <c r="J6" s="18"/>
      <c r="K6" s="15" t="s">
        <v>10</v>
      </c>
      <c r="L6">
        <v>16</v>
      </c>
      <c r="M6">
        <v>16</v>
      </c>
      <c r="N6" s="17">
        <f>SUM(M6/M22)</f>
        <v>0.016580310880829015</v>
      </c>
    </row>
    <row r="7" spans="1:14" ht="12.75">
      <c r="A7" s="15" t="s">
        <v>11</v>
      </c>
      <c r="B7">
        <v>1082</v>
      </c>
      <c r="C7">
        <v>1082</v>
      </c>
      <c r="D7" s="17">
        <f>SUM(C7/C47)</f>
        <v>0.02343056367612984</v>
      </c>
      <c r="E7" s="18"/>
      <c r="F7" s="15" t="s">
        <v>12</v>
      </c>
      <c r="G7" s="55">
        <v>35</v>
      </c>
      <c r="H7" s="55">
        <v>35</v>
      </c>
      <c r="I7" s="17">
        <f>SUM(H7/H46)</f>
        <v>0.0034581563086651516</v>
      </c>
      <c r="J7" s="18"/>
      <c r="K7" s="15" t="s">
        <v>13</v>
      </c>
      <c r="L7">
        <v>123</v>
      </c>
      <c r="M7">
        <v>123</v>
      </c>
      <c r="N7" s="17">
        <f>SUM(M7/M22)</f>
        <v>0.12746113989637306</v>
      </c>
    </row>
    <row r="8" spans="1:14" ht="12.75">
      <c r="A8" s="15" t="s">
        <v>14</v>
      </c>
      <c r="B8">
        <v>1803</v>
      </c>
      <c r="C8">
        <v>1803</v>
      </c>
      <c r="D8" s="17">
        <f>SUM(C8/C47)</f>
        <v>0.03904372117196128</v>
      </c>
      <c r="E8" s="18"/>
      <c r="F8" s="15" t="s">
        <v>15</v>
      </c>
      <c r="G8" s="55">
        <v>379</v>
      </c>
      <c r="H8" s="55">
        <v>379</v>
      </c>
      <c r="I8" s="17">
        <f>SUM(H8/H46)</f>
        <v>0.0374468925995455</v>
      </c>
      <c r="J8" s="18"/>
      <c r="K8" s="15" t="s">
        <v>16</v>
      </c>
      <c r="L8">
        <v>73</v>
      </c>
      <c r="M8">
        <v>73</v>
      </c>
      <c r="N8" s="17">
        <f>SUM(M8/M22)</f>
        <v>0.07564766839378238</v>
      </c>
    </row>
    <row r="9" spans="1:14" ht="12.75">
      <c r="A9" s="21" t="s">
        <v>17</v>
      </c>
      <c r="B9">
        <v>0</v>
      </c>
      <c r="C9">
        <v>0</v>
      </c>
      <c r="D9" s="17">
        <f>SUM(C9/C48)</f>
        <v>0</v>
      </c>
      <c r="E9" s="18"/>
      <c r="F9" s="15" t="s">
        <v>18</v>
      </c>
      <c r="G9" s="55">
        <v>345</v>
      </c>
      <c r="H9" s="55">
        <v>345</v>
      </c>
      <c r="I9" s="17">
        <f>SUM(H9/H46)</f>
        <v>0.034087540756842206</v>
      </c>
      <c r="J9" s="18"/>
      <c r="K9" s="15" t="s">
        <v>19</v>
      </c>
      <c r="L9">
        <v>87</v>
      </c>
      <c r="M9">
        <v>87</v>
      </c>
      <c r="N9" s="17">
        <f>SUM(M9/M22)</f>
        <v>0.09015544041450778</v>
      </c>
    </row>
    <row r="10" spans="1:14" ht="12.75">
      <c r="A10" s="15" t="s">
        <v>9</v>
      </c>
      <c r="B10">
        <v>684</v>
      </c>
      <c r="C10">
        <v>684</v>
      </c>
      <c r="D10" s="17">
        <f>SUM(C10/C47)</f>
        <v>0.014811927499512765</v>
      </c>
      <c r="E10" s="18"/>
      <c r="F10" s="15" t="s">
        <v>20</v>
      </c>
      <c r="G10" s="55">
        <v>2370</v>
      </c>
      <c r="H10" s="55">
        <v>2370</v>
      </c>
      <c r="I10" s="17">
        <f>SUM(H10/H46)</f>
        <v>0.2341665843296117</v>
      </c>
      <c r="J10" s="18"/>
      <c r="K10" s="15" t="s">
        <v>21</v>
      </c>
      <c r="L10">
        <v>73</v>
      </c>
      <c r="M10">
        <v>73</v>
      </c>
      <c r="N10" s="17">
        <f>SUM(M10/M22)</f>
        <v>0.07564766839378238</v>
      </c>
    </row>
    <row r="11" spans="1:14" ht="12.75">
      <c r="A11" s="15" t="s">
        <v>22</v>
      </c>
      <c r="B11">
        <v>77</v>
      </c>
      <c r="C11">
        <v>77</v>
      </c>
      <c r="D11" s="17">
        <f>SUM(C11/C47)</f>
        <v>0.0016674245869334546</v>
      </c>
      <c r="E11" s="18"/>
      <c r="F11" s="15" t="s">
        <v>23</v>
      </c>
      <c r="G11" s="55">
        <v>580</v>
      </c>
      <c r="H11" s="55">
        <v>580</v>
      </c>
      <c r="I11" s="17">
        <f>SUM(H11/H46)</f>
        <v>0.05730659025787966</v>
      </c>
      <c r="J11" s="18"/>
      <c r="K11" s="15" t="s">
        <v>24</v>
      </c>
      <c r="L11">
        <v>61</v>
      </c>
      <c r="M11">
        <v>61</v>
      </c>
      <c r="N11" s="17">
        <f>SUM(M11/M22)</f>
        <v>0.06321243523316063</v>
      </c>
    </row>
    <row r="12" spans="1:14" ht="12.75">
      <c r="A12" s="15" t="s">
        <v>15</v>
      </c>
      <c r="B12">
        <v>600</v>
      </c>
      <c r="C12">
        <v>600</v>
      </c>
      <c r="D12" s="17">
        <f>SUM(C12/C47)</f>
        <v>0.012992918859221724</v>
      </c>
      <c r="E12" s="18"/>
      <c r="F12" s="15" t="s">
        <v>25</v>
      </c>
      <c r="G12" s="55">
        <v>237</v>
      </c>
      <c r="H12" s="55">
        <v>237</v>
      </c>
      <c r="I12" s="17">
        <f>SUM(H12/H46)</f>
        <v>0.02341665843296117</v>
      </c>
      <c r="J12" s="18"/>
      <c r="K12" s="15" t="s">
        <v>26</v>
      </c>
      <c r="L12">
        <v>85</v>
      </c>
      <c r="M12">
        <v>85</v>
      </c>
      <c r="N12" s="17">
        <f>SUM(M12/M22)</f>
        <v>0.08808290155440414</v>
      </c>
    </row>
    <row r="13" spans="1:14" ht="13.5" customHeight="1">
      <c r="A13" s="15" t="s">
        <v>27</v>
      </c>
      <c r="B13">
        <v>205</v>
      </c>
      <c r="C13">
        <v>205</v>
      </c>
      <c r="D13" s="17">
        <f>SUM(C13/C47)</f>
        <v>0.004439247276900756</v>
      </c>
      <c r="E13" s="18"/>
      <c r="F13" s="15" t="s">
        <v>19</v>
      </c>
      <c r="G13" s="55">
        <v>115</v>
      </c>
      <c r="H13" s="55">
        <v>115</v>
      </c>
      <c r="I13" s="17">
        <f>SUM(H13/H46)</f>
        <v>0.01136251358561407</v>
      </c>
      <c r="J13" s="18"/>
      <c r="K13" s="15" t="s">
        <v>28</v>
      </c>
      <c r="L13">
        <v>57</v>
      </c>
      <c r="M13">
        <v>57</v>
      </c>
      <c r="N13" s="17">
        <f>SUM(M13/M22)</f>
        <v>0.05906735751295337</v>
      </c>
    </row>
    <row r="14" spans="1:14" ht="12.75">
      <c r="A14" s="15" t="s">
        <v>29</v>
      </c>
      <c r="B14">
        <v>34</v>
      </c>
      <c r="C14">
        <v>34</v>
      </c>
      <c r="D14" s="17">
        <f>SUM(C14/C47)</f>
        <v>0.0007362654020225644</v>
      </c>
      <c r="E14" s="18"/>
      <c r="F14" s="15" t="s">
        <v>21</v>
      </c>
      <c r="G14" s="55">
        <v>39</v>
      </c>
      <c r="H14" s="55">
        <v>39</v>
      </c>
      <c r="I14" s="17">
        <f>SUM(H14/H46)</f>
        <v>0.0038533741725125976</v>
      </c>
      <c r="J14" s="18"/>
      <c r="K14" s="15" t="s">
        <v>30</v>
      </c>
      <c r="L14">
        <v>39</v>
      </c>
      <c r="M14">
        <v>39</v>
      </c>
      <c r="N14" s="17">
        <f>SUM(M14/M22)</f>
        <v>0.04041450777202073</v>
      </c>
    </row>
    <row r="15" spans="1:14" ht="12.75">
      <c r="A15" s="15" t="s">
        <v>18</v>
      </c>
      <c r="B15">
        <v>592</v>
      </c>
      <c r="C15">
        <v>592</v>
      </c>
      <c r="D15" s="17">
        <f>SUM(C15/C47)</f>
        <v>0.012819679941098767</v>
      </c>
      <c r="E15" s="18"/>
      <c r="F15" s="21" t="s">
        <v>31</v>
      </c>
      <c r="G15" s="55">
        <v>74</v>
      </c>
      <c r="H15" s="55">
        <v>74</v>
      </c>
      <c r="I15" s="17">
        <f>SUM(H15/H46)</f>
        <v>0.00731153048117775</v>
      </c>
      <c r="J15" s="18"/>
      <c r="K15" s="15" t="s">
        <v>32</v>
      </c>
      <c r="L15">
        <v>157</v>
      </c>
      <c r="M15">
        <v>157</v>
      </c>
      <c r="N15" s="17">
        <f>SUM(M15/M22)</f>
        <v>0.16269430051813472</v>
      </c>
    </row>
    <row r="16" spans="1:14" ht="12.75">
      <c r="A16" s="15" t="s">
        <v>20</v>
      </c>
      <c r="B16">
        <v>6277</v>
      </c>
      <c r="C16">
        <v>6277</v>
      </c>
      <c r="D16" s="17">
        <f>SUM(C16/C47)</f>
        <v>0.1359275861322246</v>
      </c>
      <c r="E16" s="18"/>
      <c r="F16" s="21" t="s">
        <v>33</v>
      </c>
      <c r="G16" s="55">
        <v>192</v>
      </c>
      <c r="H16" s="55">
        <v>192</v>
      </c>
      <c r="I16" s="17">
        <f>SUM(H16/H46)</f>
        <v>0.018970457464677404</v>
      </c>
      <c r="J16" s="18"/>
      <c r="K16" s="15" t="s">
        <v>34</v>
      </c>
      <c r="L16">
        <v>140</v>
      </c>
      <c r="M16">
        <v>140</v>
      </c>
      <c r="N16" s="17">
        <f>SUM(M16/M22)</f>
        <v>0.14507772020725387</v>
      </c>
    </row>
    <row r="17" spans="1:14" ht="12.75">
      <c r="A17" s="15" t="s">
        <v>23</v>
      </c>
      <c r="B17">
        <v>3800</v>
      </c>
      <c r="C17">
        <v>3800</v>
      </c>
      <c r="D17" s="17">
        <f>SUM(C17/C47)</f>
        <v>0.08228848610840425</v>
      </c>
      <c r="E17" s="18"/>
      <c r="F17" s="15" t="s">
        <v>35</v>
      </c>
      <c r="G17" s="55">
        <v>19</v>
      </c>
      <c r="H17" s="55">
        <v>19</v>
      </c>
      <c r="I17" s="17">
        <f>SUM(H17/H46)</f>
        <v>0.001877284853275368</v>
      </c>
      <c r="J17" s="18"/>
      <c r="K17" s="15" t="s">
        <v>36</v>
      </c>
      <c r="L17">
        <v>12</v>
      </c>
      <c r="M17">
        <v>12</v>
      </c>
      <c r="N17" s="17">
        <f>SUM(M17/M22)</f>
        <v>0.012435233160621761</v>
      </c>
    </row>
    <row r="18" spans="1:14" ht="12.75">
      <c r="A18" s="15" t="s">
        <v>37</v>
      </c>
      <c r="B18">
        <v>1009</v>
      </c>
      <c r="C18">
        <v>1009</v>
      </c>
      <c r="D18" s="17">
        <f>SUM(C18/C47)</f>
        <v>0.021849758548257867</v>
      </c>
      <c r="E18" s="18"/>
      <c r="F18" s="15" t="s">
        <v>26</v>
      </c>
      <c r="G18" s="55">
        <v>344</v>
      </c>
      <c r="H18" s="55">
        <v>344</v>
      </c>
      <c r="I18" s="17">
        <f>SUM(H18/H46)</f>
        <v>0.033988736290880346</v>
      </c>
      <c r="J18" s="18"/>
      <c r="K18" s="15" t="s">
        <v>38</v>
      </c>
      <c r="L18">
        <v>42</v>
      </c>
      <c r="M18">
        <v>42</v>
      </c>
      <c r="N18" s="17">
        <f>SUM(M18/M22)</f>
        <v>0.043523316062176166</v>
      </c>
    </row>
    <row r="19" spans="1:14" ht="12.75">
      <c r="A19" s="15" t="s">
        <v>25</v>
      </c>
      <c r="B19">
        <v>1942</v>
      </c>
      <c r="C19">
        <v>1942</v>
      </c>
      <c r="D19" s="17">
        <f>SUM(C19/C47)</f>
        <v>0.042053747374347646</v>
      </c>
      <c r="E19" s="18"/>
      <c r="F19" s="15" t="s">
        <v>28</v>
      </c>
      <c r="G19" s="55">
        <v>576</v>
      </c>
      <c r="H19" s="55">
        <v>576</v>
      </c>
      <c r="I19" s="17">
        <f>SUM(H19/H46)</f>
        <v>0.05691137239403221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16</v>
      </c>
      <c r="C20">
        <v>16</v>
      </c>
      <c r="D20" s="17">
        <f>SUM(C20/C47)</f>
        <v>0.00034647783624591267</v>
      </c>
      <c r="E20" s="18"/>
      <c r="F20" s="15" t="s">
        <v>39</v>
      </c>
      <c r="G20" s="55">
        <v>1067</v>
      </c>
      <c r="H20" s="55">
        <v>1067</v>
      </c>
      <c r="I20" s="17">
        <f>SUM(H20/H46)</f>
        <v>0.1054243651813062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76</v>
      </c>
      <c r="C21">
        <v>76</v>
      </c>
      <c r="D21" s="17">
        <f>SUM(C21/C47)</f>
        <v>0.0016457697221680851</v>
      </c>
      <c r="E21" s="18"/>
      <c r="F21" s="15" t="s">
        <v>41</v>
      </c>
      <c r="G21" s="55">
        <v>273</v>
      </c>
      <c r="H21" s="55">
        <v>273</v>
      </c>
      <c r="I21" s="17">
        <f>SUM(H21/H46)</f>
        <v>0.026973619207588184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951</v>
      </c>
      <c r="C22">
        <v>951</v>
      </c>
      <c r="D22" s="17">
        <f>SUM(C22/C47)</f>
        <v>0.020593776391866433</v>
      </c>
      <c r="E22" s="18"/>
      <c r="F22" s="21" t="s">
        <v>42</v>
      </c>
      <c r="G22" s="55">
        <v>0</v>
      </c>
      <c r="H22" s="55">
        <v>0</v>
      </c>
      <c r="I22" s="17">
        <f>SUM(H22/H46)</f>
        <v>0</v>
      </c>
      <c r="J22" s="18"/>
      <c r="K22" s="37" t="str">
        <f>F46</f>
        <v>Total JANUARY 2007</v>
      </c>
      <c r="L22" s="7">
        <f>SUM(L6:L21)</f>
        <v>965</v>
      </c>
      <c r="M22" s="38">
        <f>SUM(M6:M21)</f>
        <v>965</v>
      </c>
      <c r="N22" s="24"/>
      <c r="P22" s="36"/>
      <c r="Q22" s="36"/>
    </row>
    <row r="23" spans="1:17" ht="12.75">
      <c r="A23" s="15" t="s">
        <v>33</v>
      </c>
      <c r="B23">
        <v>521</v>
      </c>
      <c r="C23">
        <v>521</v>
      </c>
      <c r="D23" s="17">
        <f>SUM(C23/C47)</f>
        <v>0.01128218454275753</v>
      </c>
      <c r="E23" s="18"/>
      <c r="F23" s="15" t="s">
        <v>30</v>
      </c>
      <c r="G23" s="55">
        <v>544</v>
      </c>
      <c r="H23" s="55">
        <v>544</v>
      </c>
      <c r="I23" s="17">
        <f>SUM(H23/H46)</f>
        <v>0.053749629483252646</v>
      </c>
      <c r="J23" s="18"/>
      <c r="K23" s="37" t="str">
        <f>F47</f>
        <v>Total JANUARY 2006</v>
      </c>
      <c r="L23" s="7">
        <v>881</v>
      </c>
      <c r="M23" s="38">
        <v>881</v>
      </c>
      <c r="N23" s="24"/>
      <c r="P23" s="40"/>
      <c r="Q23" s="40"/>
    </row>
    <row r="24" spans="1:17" ht="12.75">
      <c r="A24" s="15" t="s">
        <v>43</v>
      </c>
      <c r="B24">
        <v>489</v>
      </c>
      <c r="C24">
        <v>489</v>
      </c>
      <c r="D24" s="17">
        <f>SUM(C24/C47)</f>
        <v>0.010589228870265706</v>
      </c>
      <c r="E24" s="18"/>
      <c r="F24" s="21" t="s">
        <v>44</v>
      </c>
      <c r="G24" s="55">
        <v>0</v>
      </c>
      <c r="H24" s="55">
        <v>0</v>
      </c>
      <c r="I24" s="17">
        <f>SUM(H24/H46)</f>
        <v>0</v>
      </c>
      <c r="J24" s="18"/>
      <c r="K24" s="37" t="str">
        <f>F48</f>
        <v>2007 change 2006</v>
      </c>
      <c r="L24" s="40">
        <f>SUM(L22-L23)</f>
        <v>84</v>
      </c>
      <c r="M24" s="40">
        <f>SUM(M22-M23)</f>
        <v>84</v>
      </c>
      <c r="N24" s="24"/>
      <c r="P24" s="41"/>
      <c r="Q24" s="41"/>
    </row>
    <row r="25" spans="1:14" ht="12.75">
      <c r="A25" s="15" t="s">
        <v>35</v>
      </c>
      <c r="B25">
        <v>1271</v>
      </c>
      <c r="C25">
        <v>1271</v>
      </c>
      <c r="D25" s="17">
        <f>SUM(C25/C47)</f>
        <v>0.027523333116784687</v>
      </c>
      <c r="E25" s="18"/>
      <c r="F25" s="21" t="s">
        <v>45</v>
      </c>
      <c r="G25" s="55">
        <v>0</v>
      </c>
      <c r="H25" s="55">
        <v>0</v>
      </c>
      <c r="I25" s="17">
        <f>SUM(H25/H47)</f>
        <v>0</v>
      </c>
      <c r="J25" s="18"/>
      <c r="K25" s="37" t="str">
        <f>F49</f>
        <v>% change 2007 - 2006</v>
      </c>
      <c r="L25" s="41">
        <f>SUM((L22-L23)/L23)</f>
        <v>0.09534619750283768</v>
      </c>
      <c r="M25" s="41">
        <f>SUM((M22-M23)/M23)</f>
        <v>0.09534619750283768</v>
      </c>
      <c r="N25" s="24"/>
    </row>
    <row r="26" spans="1:14" ht="12.75">
      <c r="A26" s="15" t="s">
        <v>46</v>
      </c>
      <c r="B26">
        <v>1604</v>
      </c>
      <c r="C26">
        <v>1604</v>
      </c>
      <c r="D26" s="17">
        <f>SUM(C26/C47)</f>
        <v>0.03473440308365274</v>
      </c>
      <c r="E26" s="18"/>
      <c r="F26" s="15" t="s">
        <v>47</v>
      </c>
      <c r="G26" s="55">
        <v>1</v>
      </c>
      <c r="H26" s="55">
        <v>1</v>
      </c>
      <c r="I26" s="17">
        <f>SUM(H26/H46)</f>
        <v>9.880446596186147E-05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6</v>
      </c>
      <c r="C27">
        <v>6</v>
      </c>
      <c r="D27" s="17">
        <f>SUM(C27/C47)</f>
        <v>0.00012992918859221724</v>
      </c>
      <c r="E27" s="18"/>
      <c r="F27" s="15" t="s">
        <v>49</v>
      </c>
      <c r="G27" s="55">
        <v>36</v>
      </c>
      <c r="H27" s="55">
        <v>36</v>
      </c>
      <c r="I27" s="17">
        <f>SUM(H27/H46)</f>
        <v>0.003556960774627013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281</v>
      </c>
      <c r="C28">
        <v>281</v>
      </c>
      <c r="D28" s="17">
        <f>SUM(C28/C47)</f>
        <v>0.006085016999068841</v>
      </c>
      <c r="E28" s="18"/>
      <c r="F28" s="15" t="s">
        <v>51</v>
      </c>
      <c r="G28" s="55">
        <v>0</v>
      </c>
      <c r="H28" s="55">
        <v>0</v>
      </c>
      <c r="I28" s="17">
        <f>SUM(H28/H46)</f>
        <v>0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397</v>
      </c>
      <c r="C29">
        <v>397</v>
      </c>
      <c r="D29" s="17">
        <f>SUM(C29/C47)</f>
        <v>0.008596981311851708</v>
      </c>
      <c r="E29" s="18"/>
      <c r="F29" s="15" t="s">
        <v>52</v>
      </c>
      <c r="G29" s="55">
        <v>1249</v>
      </c>
      <c r="H29" s="55">
        <v>1249</v>
      </c>
      <c r="I29" s="17">
        <f>SUM(H29/H46)</f>
        <v>0.12340677798636498</v>
      </c>
      <c r="J29" s="18"/>
      <c r="L29" s="14"/>
    </row>
    <row r="30" spans="1:14" ht="12.75">
      <c r="A30" s="15" t="s">
        <v>39</v>
      </c>
      <c r="B30">
        <v>3692</v>
      </c>
      <c r="C30">
        <v>3692</v>
      </c>
      <c r="D30" s="17">
        <f>SUM(C30/C47)</f>
        <v>0.07994976071374434</v>
      </c>
      <c r="E30" s="18"/>
      <c r="F30" s="15" t="s">
        <v>53</v>
      </c>
      <c r="G30" s="55">
        <v>1412</v>
      </c>
      <c r="H30" s="55">
        <v>1412</v>
      </c>
      <c r="I30" s="17">
        <f>SUM(H30/H46)</f>
        <v>0.1395119059381484</v>
      </c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3</v>
      </c>
      <c r="C31">
        <v>3</v>
      </c>
      <c r="D31" s="17">
        <f>SUM(C31/C47)</f>
        <v>6.496459429610862E-05</v>
      </c>
      <c r="E31" s="18"/>
      <c r="F31" s="15" t="s">
        <v>36</v>
      </c>
      <c r="G31" s="55">
        <v>159</v>
      </c>
      <c r="H31" s="55">
        <v>159</v>
      </c>
      <c r="I31" s="17">
        <f>SUM(H31/H46)</f>
        <v>0.015709910087935975</v>
      </c>
      <c r="K31" s="11" t="s">
        <v>5</v>
      </c>
      <c r="L31" s="12" t="str">
        <f>B5</f>
        <v>01/01 - 31/01</v>
      </c>
      <c r="M31" s="12" t="str">
        <f>C5</f>
        <v>01/01 - 31/01</v>
      </c>
      <c r="N31" s="13" t="s">
        <v>7</v>
      </c>
    </row>
    <row r="32" spans="1:14" ht="12.75">
      <c r="A32" s="15" t="s">
        <v>41</v>
      </c>
      <c r="B32">
        <v>2033</v>
      </c>
      <c r="C32">
        <v>2033</v>
      </c>
      <c r="D32" s="17">
        <f>SUM(C32/C47)</f>
        <v>0.04402434006799628</v>
      </c>
      <c r="E32" s="18"/>
      <c r="F32" s="15"/>
      <c r="G32" s="16"/>
      <c r="H32" s="16"/>
      <c r="I32" s="17"/>
      <c r="K32" s="15" t="s">
        <v>56</v>
      </c>
      <c r="L32">
        <v>1</v>
      </c>
      <c r="M32">
        <v>1</v>
      </c>
      <c r="N32" s="17">
        <f>SUM(M32/M46)</f>
        <v>0.02564102564102564</v>
      </c>
    </row>
    <row r="33" spans="1:14" ht="12.75">
      <c r="A33" s="25" t="s">
        <v>57</v>
      </c>
      <c r="B33">
        <v>21</v>
      </c>
      <c r="C33">
        <v>21</v>
      </c>
      <c r="D33" s="17">
        <f>SUM(C33/C47)</f>
        <v>0.00045475216007276033</v>
      </c>
      <c r="E33" s="18"/>
      <c r="F33" s="25"/>
      <c r="G33" s="26"/>
      <c r="H33" s="26"/>
      <c r="I33" s="56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1848</v>
      </c>
      <c r="C34">
        <v>1848</v>
      </c>
      <c r="D34" s="17">
        <f>SUM(C34/C47)</f>
        <v>0.04001819008640291</v>
      </c>
      <c r="E34" s="18"/>
      <c r="F34" s="25"/>
      <c r="G34" s="26"/>
      <c r="H34" s="26"/>
      <c r="I34" s="27"/>
      <c r="J34" s="18"/>
      <c r="K34" s="15" t="s">
        <v>24</v>
      </c>
      <c r="L34">
        <v>5</v>
      </c>
      <c r="M34">
        <v>5</v>
      </c>
      <c r="N34" s="17">
        <f>SUM(M34/M46)</f>
        <v>0.1282051282051282</v>
      </c>
    </row>
    <row r="35" spans="1:14" ht="12.75">
      <c r="A35" s="15" t="s">
        <v>58</v>
      </c>
      <c r="B35">
        <v>261</v>
      </c>
      <c r="C35">
        <v>261</v>
      </c>
      <c r="D35" s="17">
        <f>SUM(C35/C47)</f>
        <v>0.00565191970376145</v>
      </c>
      <c r="E35" s="18"/>
      <c r="F35" s="25"/>
      <c r="G35" s="16"/>
      <c r="H35" s="16"/>
      <c r="I35" s="17"/>
      <c r="J35" s="18"/>
      <c r="K35" s="15" t="s">
        <v>46</v>
      </c>
      <c r="L35">
        <v>10</v>
      </c>
      <c r="M35">
        <v>10</v>
      </c>
      <c r="N35" s="17">
        <f>SUM(M35/M46)</f>
        <v>0.2564102564102564</v>
      </c>
    </row>
    <row r="36" spans="1:14" ht="12.75">
      <c r="A36" s="15" t="s">
        <v>47</v>
      </c>
      <c r="B36">
        <v>818</v>
      </c>
      <c r="C36">
        <v>818</v>
      </c>
      <c r="D36" s="17">
        <f>SUM(C36/C47)</f>
        <v>0.017713679378072285</v>
      </c>
      <c r="E36" s="18"/>
      <c r="F36" s="25"/>
      <c r="G36" s="26"/>
      <c r="H36" s="26"/>
      <c r="I36" s="27"/>
      <c r="K36" s="15" t="s">
        <v>32</v>
      </c>
      <c r="L36">
        <v>16</v>
      </c>
      <c r="M36">
        <v>16</v>
      </c>
      <c r="N36" s="17">
        <f>SUM(M36/M46)</f>
        <v>0.41025641025641024</v>
      </c>
    </row>
    <row r="37" spans="1:14" ht="12.75">
      <c r="A37" s="15" t="s">
        <v>59</v>
      </c>
      <c r="B37">
        <v>1505</v>
      </c>
      <c r="C37">
        <v>1505</v>
      </c>
      <c r="D37" s="17">
        <f>SUM(C37/C47)</f>
        <v>0.03259057147188116</v>
      </c>
      <c r="E37" s="18"/>
      <c r="F37" s="25"/>
      <c r="G37" s="26"/>
      <c r="H37" s="26"/>
      <c r="I37" s="27"/>
      <c r="K37" s="15" t="s">
        <v>60</v>
      </c>
      <c r="L37">
        <v>7</v>
      </c>
      <c r="M37">
        <v>7</v>
      </c>
      <c r="N37" s="17">
        <f>SUM(M37/M46)</f>
        <v>0.1794871794871795</v>
      </c>
    </row>
    <row r="38" spans="1:14" ht="12.75">
      <c r="A38" s="15" t="s">
        <v>61</v>
      </c>
      <c r="B38">
        <v>2</v>
      </c>
      <c r="C38">
        <v>2</v>
      </c>
      <c r="D38" s="17">
        <f>SUM(C38/C47)</f>
        <v>4.3309729530739084E-05</v>
      </c>
      <c r="E38" s="18"/>
      <c r="F38" s="25"/>
      <c r="G38" s="26"/>
      <c r="H38" s="26"/>
      <c r="I38" s="27"/>
      <c r="K38" s="15" t="s">
        <v>62</v>
      </c>
      <c r="L38">
        <v>0</v>
      </c>
      <c r="M38">
        <v>0</v>
      </c>
      <c r="N38" s="17">
        <f>SUM(M38/M46)</f>
        <v>0</v>
      </c>
    </row>
    <row r="39" spans="1:14" ht="12.75">
      <c r="A39" s="15" t="s">
        <v>63</v>
      </c>
      <c r="B39">
        <v>106</v>
      </c>
      <c r="C39">
        <v>106</v>
      </c>
      <c r="D39" s="17">
        <f>SUM(C39/C47)</f>
        <v>0.0022954156651291712</v>
      </c>
      <c r="E39" s="18"/>
      <c r="F39" s="25"/>
      <c r="G39" s="26"/>
      <c r="H39" s="26"/>
      <c r="I39" s="27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807</v>
      </c>
      <c r="C40">
        <v>807</v>
      </c>
      <c r="D40" s="17">
        <f>SUM(C40/C47)</f>
        <v>0.01747547586565322</v>
      </c>
      <c r="E40" s="18"/>
      <c r="F40" s="15"/>
      <c r="G40" s="16"/>
      <c r="H40" s="16"/>
      <c r="I40" s="29"/>
      <c r="J40" s="33"/>
      <c r="K40" s="15" t="s">
        <v>38</v>
      </c>
      <c r="L40">
        <v>0</v>
      </c>
      <c r="M40">
        <v>0</v>
      </c>
      <c r="N40" s="17">
        <f>SUM(M40/M46)</f>
        <v>0</v>
      </c>
    </row>
    <row r="41" spans="1:14" ht="12.75">
      <c r="A41" s="15" t="s">
        <v>51</v>
      </c>
      <c r="B41">
        <v>1</v>
      </c>
      <c r="C41">
        <v>1</v>
      </c>
      <c r="D41" s="17">
        <f>SUM(C41/C47)</f>
        <v>2.1654864765369542E-05</v>
      </c>
      <c r="E41" s="18"/>
      <c r="F41" s="15"/>
      <c r="G41" s="31"/>
      <c r="H41" s="31"/>
      <c r="I41" s="32"/>
      <c r="J41" s="36"/>
      <c r="K41" s="23"/>
      <c r="N41" s="57"/>
    </row>
    <row r="42" spans="1:14" ht="12.75">
      <c r="A42" s="15" t="s">
        <v>52</v>
      </c>
      <c r="B42">
        <v>5843</v>
      </c>
      <c r="C42">
        <v>5843</v>
      </c>
      <c r="D42" s="17">
        <f>SUM(C42/C47)</f>
        <v>0.1265293748240542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4380</v>
      </c>
      <c r="C43">
        <v>4380</v>
      </c>
      <c r="D43" s="17">
        <f>SUM(C43/C47)</f>
        <v>0.09484830767231858</v>
      </c>
      <c r="E43" s="18"/>
      <c r="F43" s="25"/>
      <c r="G43" s="34"/>
      <c r="H43" s="34"/>
      <c r="I43" s="35"/>
      <c r="J43" s="36"/>
      <c r="K43" s="23"/>
      <c r="N43" s="57"/>
    </row>
    <row r="44" spans="1:14" ht="12.75">
      <c r="A44" s="15" t="s">
        <v>34</v>
      </c>
      <c r="B44">
        <v>723</v>
      </c>
      <c r="C44">
        <v>723</v>
      </c>
      <c r="D44" s="17">
        <f>SUM(C44/C47)</f>
        <v>0.015656467225362177</v>
      </c>
      <c r="E44" s="22"/>
      <c r="F44" s="25"/>
      <c r="G44" s="34"/>
      <c r="H44" s="34"/>
      <c r="I44" s="35"/>
      <c r="J44" s="30"/>
      <c r="K44" s="23"/>
      <c r="N44" s="24"/>
    </row>
    <row r="45" spans="1:14" ht="12.75">
      <c r="A45" s="15" t="s">
        <v>36</v>
      </c>
      <c r="B45">
        <v>315</v>
      </c>
      <c r="C45">
        <v>315</v>
      </c>
      <c r="D45" s="17">
        <f>SUM(C45/C47)</f>
        <v>0.0068212824010914054</v>
      </c>
      <c r="E45" s="7"/>
      <c r="F45" s="25"/>
      <c r="G45" s="34"/>
      <c r="H45" s="34"/>
      <c r="I45" s="35"/>
      <c r="J45" s="30"/>
      <c r="K45" s="23"/>
      <c r="N45" s="24"/>
    </row>
    <row r="46" spans="1:14" ht="12.75">
      <c r="A46" s="58"/>
      <c r="B46" s="16"/>
      <c r="C46" s="16"/>
      <c r="D46" s="17"/>
      <c r="E46" s="59"/>
      <c r="F46" s="37" t="str">
        <f>A47</f>
        <v>Total JANUARY 2007</v>
      </c>
      <c r="G46" s="38">
        <v>10121</v>
      </c>
      <c r="H46" s="38">
        <f>SUM(H6:H45)</f>
        <v>10121</v>
      </c>
      <c r="I46" s="29"/>
      <c r="J46" s="7"/>
      <c r="K46" s="37" t="str">
        <f>A47</f>
        <v>Total JANUARY 2007</v>
      </c>
      <c r="L46" s="38">
        <f>SUM(L32:L40)</f>
        <v>39</v>
      </c>
      <c r="M46" s="38">
        <f>SUM(M32:M40)</f>
        <v>39</v>
      </c>
      <c r="N46" s="24"/>
    </row>
    <row r="47" spans="1:14" ht="12.75">
      <c r="A47" s="37" t="s">
        <v>65</v>
      </c>
      <c r="B47" s="38">
        <v>46179</v>
      </c>
      <c r="C47" s="38">
        <f>SUM(C6:C45)</f>
        <v>46179</v>
      </c>
      <c r="D47" s="39"/>
      <c r="E47" s="7"/>
      <c r="F47" s="37" t="str">
        <f>A48</f>
        <v>Total JANUARY 2006</v>
      </c>
      <c r="G47" s="38">
        <v>8286</v>
      </c>
      <c r="H47" s="38">
        <v>8286</v>
      </c>
      <c r="I47" s="39"/>
      <c r="J47" s="43"/>
      <c r="K47" s="37" t="str">
        <f>A48</f>
        <v>Total JANUARY 2006</v>
      </c>
      <c r="L47" s="7">
        <v>30</v>
      </c>
      <c r="M47" s="7">
        <v>30</v>
      </c>
      <c r="N47" s="24"/>
    </row>
    <row r="48" spans="1:14" ht="12.75">
      <c r="A48" s="37" t="s">
        <v>66</v>
      </c>
      <c r="B48" s="38">
        <v>42817</v>
      </c>
      <c r="C48" s="38">
        <v>42817</v>
      </c>
      <c r="D48" s="39"/>
      <c r="E48" s="7"/>
      <c r="F48" s="37" t="str">
        <f>A49</f>
        <v>2007 change 2006</v>
      </c>
      <c r="G48" s="40">
        <f>SUM(G46-G47)</f>
        <v>1835</v>
      </c>
      <c r="H48" s="40">
        <f>SUM(H46-H47)</f>
        <v>1835</v>
      </c>
      <c r="I48" s="42"/>
      <c r="J48" s="43"/>
      <c r="K48" s="37" t="str">
        <f>A49</f>
        <v>2007 change 2006</v>
      </c>
      <c r="L48" s="40">
        <f>SUM(L46-L47)</f>
        <v>9</v>
      </c>
      <c r="M48" s="40">
        <f>SUM(M46-M47)</f>
        <v>9</v>
      </c>
      <c r="N48" s="24"/>
    </row>
    <row r="49" spans="1:14" ht="12.75">
      <c r="A49" s="37" t="s">
        <v>67</v>
      </c>
      <c r="B49" s="40">
        <v>3362</v>
      </c>
      <c r="C49" s="40">
        <f>SUM(C47-C48)</f>
        <v>3362</v>
      </c>
      <c r="D49" s="39"/>
      <c r="E49" s="43"/>
      <c r="F49" s="37" t="str">
        <f>A50</f>
        <v>% change 2007 - 2006</v>
      </c>
      <c r="G49" s="41">
        <f>SUM((G46-G47)/G47)</f>
        <v>0.22145788076273232</v>
      </c>
      <c r="H49" s="41">
        <f>SUM((H46-H47)/H47)</f>
        <v>0.22145788076273232</v>
      </c>
      <c r="I49" s="42"/>
      <c r="J49" s="43"/>
      <c r="K49" s="37" t="str">
        <f>A50</f>
        <v>% change 2007 - 2006</v>
      </c>
      <c r="L49" s="41">
        <v>0.3</v>
      </c>
      <c r="M49" s="41">
        <f>SUM((M46-M47)/M47)</f>
        <v>0.3</v>
      </c>
      <c r="N49" s="24"/>
    </row>
    <row r="50" spans="1:14" ht="12.75">
      <c r="A50" s="37" t="s">
        <v>68</v>
      </c>
      <c r="B50" s="41">
        <f>SUM((B47-B48)/B48)</f>
        <v>0.07852021393371791</v>
      </c>
      <c r="C50" s="41">
        <f>SUM((C47-C48)/C48)</f>
        <v>0.07852021393371791</v>
      </c>
      <c r="D50" s="42"/>
      <c r="E50" s="43"/>
      <c r="F50" s="48"/>
      <c r="G50" s="49"/>
      <c r="H50" s="49"/>
      <c r="I50" s="50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F51" s="52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30.42187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130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131</v>
      </c>
      <c r="C5" s="12" t="s">
        <v>132</v>
      </c>
      <c r="D5" s="13" t="s">
        <v>7</v>
      </c>
      <c r="E5" s="7"/>
      <c r="F5" s="11" t="s">
        <v>5</v>
      </c>
      <c r="G5" s="12" t="str">
        <f>B5</f>
        <v>01/10 - 31/10</v>
      </c>
      <c r="H5" s="12" t="str">
        <f>C5</f>
        <v>01/01 - 31/10</v>
      </c>
      <c r="I5" s="13" t="s">
        <v>7</v>
      </c>
      <c r="J5" s="7"/>
      <c r="K5" s="11" t="s">
        <v>5</v>
      </c>
      <c r="L5" s="12" t="str">
        <f>B5</f>
        <v>01/10 - 31/10</v>
      </c>
      <c r="M5" s="12" t="str">
        <f>C5</f>
        <v>01/01 - 31/10</v>
      </c>
      <c r="N5" s="13" t="s">
        <v>7</v>
      </c>
    </row>
    <row r="6" spans="1:14" ht="12.75">
      <c r="A6" s="15" t="s">
        <v>8</v>
      </c>
      <c r="B6">
        <v>17</v>
      </c>
      <c r="C6">
        <v>462</v>
      </c>
      <c r="D6" s="17">
        <f>SUM(C6/C47)</f>
        <v>0.0025023154542352503</v>
      </c>
      <c r="E6" s="18"/>
      <c r="F6" s="15" t="s">
        <v>9</v>
      </c>
      <c r="G6" s="55">
        <v>56</v>
      </c>
      <c r="H6" s="55">
        <v>323</v>
      </c>
      <c r="I6" s="17">
        <f>SUM(H6/H43)</f>
        <v>0.007489334075310703</v>
      </c>
      <c r="J6" s="18"/>
      <c r="K6" s="15" t="s">
        <v>10</v>
      </c>
      <c r="L6">
        <v>5</v>
      </c>
      <c r="M6">
        <v>60</v>
      </c>
      <c r="N6" s="17">
        <f>SUM(M6/M22)</f>
        <v>0.011359333585762969</v>
      </c>
    </row>
    <row r="7" spans="1:14" ht="12.75">
      <c r="A7" s="15" t="s">
        <v>11</v>
      </c>
      <c r="B7">
        <v>92</v>
      </c>
      <c r="C7">
        <v>5216</v>
      </c>
      <c r="D7" s="17">
        <f>SUM(C7/C47)</f>
        <v>0.028251249803660314</v>
      </c>
      <c r="E7" s="18"/>
      <c r="F7" s="15" t="s">
        <v>12</v>
      </c>
      <c r="G7" s="55">
        <v>0</v>
      </c>
      <c r="H7" s="55">
        <v>106</v>
      </c>
      <c r="I7" s="17">
        <f>SUM(H7/H43)</f>
        <v>0.0024578000370988687</v>
      </c>
      <c r="J7" s="18"/>
      <c r="K7" s="15" t="s">
        <v>13</v>
      </c>
      <c r="L7">
        <v>39</v>
      </c>
      <c r="M7">
        <v>738</v>
      </c>
      <c r="N7" s="17">
        <f>SUM(M7/M22)</f>
        <v>0.13971980310488452</v>
      </c>
    </row>
    <row r="8" spans="1:14" ht="12.75">
      <c r="A8" s="15" t="s">
        <v>14</v>
      </c>
      <c r="B8">
        <v>84</v>
      </c>
      <c r="C8">
        <v>6929</v>
      </c>
      <c r="D8" s="17">
        <f>SUM(C8/C47)</f>
        <v>0.037529315546311795</v>
      </c>
      <c r="E8" s="18"/>
      <c r="F8" s="15" t="s">
        <v>15</v>
      </c>
      <c r="G8" s="55">
        <v>207</v>
      </c>
      <c r="H8" s="55">
        <v>1934</v>
      </c>
      <c r="I8" s="17">
        <f>SUM(H8/H43)</f>
        <v>0.04484325728065294</v>
      </c>
      <c r="J8" s="18"/>
      <c r="K8" s="15" t="s">
        <v>16</v>
      </c>
      <c r="L8">
        <v>22</v>
      </c>
      <c r="M8">
        <v>426</v>
      </c>
      <c r="N8" s="17">
        <f>SUM(M8/M22)</f>
        <v>0.08065126845891708</v>
      </c>
    </row>
    <row r="9" spans="1:14" ht="12.75">
      <c r="A9" s="21" t="s">
        <v>17</v>
      </c>
      <c r="B9">
        <v>0</v>
      </c>
      <c r="C9">
        <v>4</v>
      </c>
      <c r="D9" s="17">
        <f>SUM(C9/C48)</f>
        <v>2.2752610862096426E-05</v>
      </c>
      <c r="E9" s="18"/>
      <c r="F9" s="15" t="s">
        <v>18</v>
      </c>
      <c r="G9" s="55">
        <v>91</v>
      </c>
      <c r="H9" s="55">
        <v>1716</v>
      </c>
      <c r="I9" s="17">
        <f>SUM(H9/H43)</f>
        <v>0.039788536449638284</v>
      </c>
      <c r="J9" s="18"/>
      <c r="K9" s="15" t="s">
        <v>19</v>
      </c>
      <c r="L9">
        <v>18</v>
      </c>
      <c r="M9">
        <v>457</v>
      </c>
      <c r="N9" s="17">
        <f>SUM(M9/M22)</f>
        <v>0.08652025747822795</v>
      </c>
    </row>
    <row r="10" spans="1:14" ht="12.75">
      <c r="A10" s="15" t="s">
        <v>9</v>
      </c>
      <c r="B10">
        <v>38</v>
      </c>
      <c r="C10">
        <v>2254</v>
      </c>
      <c r="D10" s="17">
        <f>SUM(C10/C47)</f>
        <v>0.012208266307026523</v>
      </c>
      <c r="E10" s="18"/>
      <c r="F10" s="15" t="s">
        <v>20</v>
      </c>
      <c r="G10" s="55">
        <v>368</v>
      </c>
      <c r="H10" s="55">
        <v>9449</v>
      </c>
      <c r="I10" s="17">
        <f>SUM(H10/H43)</f>
        <v>0.2190920051938416</v>
      </c>
      <c r="J10" s="18"/>
      <c r="K10" s="15" t="s">
        <v>21</v>
      </c>
      <c r="L10">
        <v>17</v>
      </c>
      <c r="M10">
        <v>448</v>
      </c>
      <c r="N10" s="17">
        <f>SUM(M10/M22)</f>
        <v>0.0848163574403635</v>
      </c>
    </row>
    <row r="11" spans="1:14" ht="12.75">
      <c r="A11" s="15" t="s">
        <v>22</v>
      </c>
      <c r="B11">
        <v>5</v>
      </c>
      <c r="C11">
        <v>295</v>
      </c>
      <c r="D11" s="17">
        <f>SUM(C11/C47)</f>
        <v>0.0015977988290030278</v>
      </c>
      <c r="E11" s="18"/>
      <c r="F11" s="15" t="s">
        <v>23</v>
      </c>
      <c r="G11" s="55">
        <v>117</v>
      </c>
      <c r="H11" s="55">
        <v>2024</v>
      </c>
      <c r="I11" s="17">
        <f>SUM(H11/H43)</f>
        <v>0.0469300686329067</v>
      </c>
      <c r="J11" s="18"/>
      <c r="K11" s="15" t="s">
        <v>24</v>
      </c>
      <c r="L11">
        <v>13</v>
      </c>
      <c r="M11">
        <v>317</v>
      </c>
      <c r="N11" s="17">
        <f>SUM(M11/M22)</f>
        <v>0.06001514577811435</v>
      </c>
    </row>
    <row r="12" spans="1:14" ht="12.75">
      <c r="A12" s="15" t="s">
        <v>15</v>
      </c>
      <c r="B12">
        <v>54</v>
      </c>
      <c r="C12">
        <v>2104</v>
      </c>
      <c r="D12" s="17">
        <f>SUM(C12/C47)</f>
        <v>0.01139582622448261</v>
      </c>
      <c r="E12" s="18"/>
      <c r="F12" s="15" t="s">
        <v>25</v>
      </c>
      <c r="G12" s="55">
        <v>34</v>
      </c>
      <c r="H12" s="55">
        <v>1094</v>
      </c>
      <c r="I12" s="17">
        <f>SUM(H12/H43)</f>
        <v>0.025366351326284547</v>
      </c>
      <c r="J12" s="18"/>
      <c r="K12" s="15" t="s">
        <v>26</v>
      </c>
      <c r="L12">
        <v>20</v>
      </c>
      <c r="M12">
        <v>517</v>
      </c>
      <c r="N12" s="17">
        <f>SUM(M12/M22)</f>
        <v>0.09787959106399091</v>
      </c>
    </row>
    <row r="13" spans="1:14" ht="13.5" customHeight="1">
      <c r="A13" s="15" t="s">
        <v>27</v>
      </c>
      <c r="B13">
        <v>26</v>
      </c>
      <c r="C13">
        <v>707</v>
      </c>
      <c r="D13" s="17">
        <f>SUM(C13/C47)</f>
        <v>0.0038293009223903073</v>
      </c>
      <c r="E13" s="18"/>
      <c r="F13" s="15" t="s">
        <v>19</v>
      </c>
      <c r="G13" s="55">
        <v>7</v>
      </c>
      <c r="H13" s="55">
        <v>298</v>
      </c>
      <c r="I13" s="17">
        <f>SUM(H13/H43)</f>
        <v>0.0069096642552402155</v>
      </c>
      <c r="J13" s="18"/>
      <c r="K13" s="15" t="s">
        <v>28</v>
      </c>
      <c r="L13">
        <v>18</v>
      </c>
      <c r="M13">
        <v>288</v>
      </c>
      <c r="N13" s="17">
        <f>SUM(M13/M22)</f>
        <v>0.05452480121166225</v>
      </c>
    </row>
    <row r="14" spans="1:14" ht="12.75">
      <c r="A14" s="15" t="s">
        <v>29</v>
      </c>
      <c r="B14">
        <v>2</v>
      </c>
      <c r="C14">
        <v>119</v>
      </c>
      <c r="D14" s="17">
        <f>SUM(C14/C47)</f>
        <v>0.0006445357988181705</v>
      </c>
      <c r="E14" s="18"/>
      <c r="F14" s="15" t="s">
        <v>21</v>
      </c>
      <c r="G14" s="55">
        <v>8</v>
      </c>
      <c r="H14" s="55">
        <v>183</v>
      </c>
      <c r="I14" s="17">
        <f>SUM(H14/H43)</f>
        <v>0.004243183082915971</v>
      </c>
      <c r="J14" s="18"/>
      <c r="K14" s="15" t="s">
        <v>30</v>
      </c>
      <c r="L14">
        <v>11</v>
      </c>
      <c r="M14">
        <v>193</v>
      </c>
      <c r="N14" s="17">
        <f>SUM(M14/M22)</f>
        <v>0.03653918970087088</v>
      </c>
    </row>
    <row r="15" spans="1:14" ht="12.75">
      <c r="A15" s="15" t="s">
        <v>18</v>
      </c>
      <c r="B15">
        <v>61</v>
      </c>
      <c r="C15">
        <v>2478</v>
      </c>
      <c r="D15" s="17">
        <f>SUM(C15/C47)</f>
        <v>0.013421510163625432</v>
      </c>
      <c r="E15" s="18"/>
      <c r="F15" s="21" t="s">
        <v>31</v>
      </c>
      <c r="G15" s="55">
        <v>20</v>
      </c>
      <c r="H15" s="55">
        <v>498</v>
      </c>
      <c r="I15" s="17">
        <f>SUM(H15/H43)</f>
        <v>0.011547022815804118</v>
      </c>
      <c r="J15" s="18"/>
      <c r="K15" s="15" t="s">
        <v>32</v>
      </c>
      <c r="L15">
        <v>36</v>
      </c>
      <c r="M15">
        <v>820</v>
      </c>
      <c r="N15" s="17">
        <f>SUM(M15/M22)</f>
        <v>0.1552442256720939</v>
      </c>
    </row>
    <row r="16" spans="1:14" ht="12.75">
      <c r="A16" s="15" t="s">
        <v>20</v>
      </c>
      <c r="B16">
        <v>391</v>
      </c>
      <c r="C16">
        <v>21001</v>
      </c>
      <c r="D16" s="17">
        <f>SUM(C16/C47)</f>
        <v>0.1137470278233647</v>
      </c>
      <c r="E16" s="18"/>
      <c r="F16" s="21" t="s">
        <v>33</v>
      </c>
      <c r="G16" s="55">
        <v>10</v>
      </c>
      <c r="H16" s="55">
        <v>785</v>
      </c>
      <c r="I16" s="17">
        <f>SUM(H16/H43)</f>
        <v>0.01820163235021332</v>
      </c>
      <c r="J16" s="18"/>
      <c r="K16" s="15" t="s">
        <v>34</v>
      </c>
      <c r="L16">
        <v>32</v>
      </c>
      <c r="M16">
        <v>709</v>
      </c>
      <c r="N16" s="17">
        <f>SUM(M16/M22)</f>
        <v>0.1342294585384324</v>
      </c>
    </row>
    <row r="17" spans="1:14" ht="12.75">
      <c r="A17" s="15" t="s">
        <v>23</v>
      </c>
      <c r="B17">
        <v>276</v>
      </c>
      <c r="C17">
        <v>16145</v>
      </c>
      <c r="D17" s="17">
        <f>SUM(C17/C47)</f>
        <v>0.08744563421780976</v>
      </c>
      <c r="E17" s="18"/>
      <c r="F17" s="15" t="s">
        <v>35</v>
      </c>
      <c r="G17" s="55">
        <v>3</v>
      </c>
      <c r="H17" s="55">
        <v>90</v>
      </c>
      <c r="I17" s="17">
        <f>SUM(H17/H43)</f>
        <v>0.002086811352253756</v>
      </c>
      <c r="J17" s="18"/>
      <c r="K17" s="15" t="s">
        <v>36</v>
      </c>
      <c r="L17">
        <v>2</v>
      </c>
      <c r="M17">
        <v>33</v>
      </c>
      <c r="N17" s="17">
        <f>SUM(M17/M22)</f>
        <v>0.006247633472169633</v>
      </c>
    </row>
    <row r="18" spans="1:14" ht="12.75">
      <c r="A18" s="15" t="s">
        <v>37</v>
      </c>
      <c r="B18">
        <v>162</v>
      </c>
      <c r="C18">
        <v>4004</v>
      </c>
      <c r="D18" s="17">
        <f>SUM(C18/C47)</f>
        <v>0.0216867339367055</v>
      </c>
      <c r="E18" s="18"/>
      <c r="F18" s="15" t="s">
        <v>26</v>
      </c>
      <c r="G18" s="55">
        <v>81</v>
      </c>
      <c r="H18" s="55">
        <v>1760</v>
      </c>
      <c r="I18" s="17">
        <f>SUM(H18/H43)</f>
        <v>0.04080875533296235</v>
      </c>
      <c r="J18" s="18"/>
      <c r="K18" s="15" t="s">
        <v>38</v>
      </c>
      <c r="L18">
        <v>18</v>
      </c>
      <c r="M18">
        <v>276</v>
      </c>
      <c r="N18" s="17">
        <f>SUM(M18/M22)</f>
        <v>0.052252934494509656</v>
      </c>
    </row>
    <row r="19" spans="1:14" ht="12.75">
      <c r="A19" s="15" t="s">
        <v>25</v>
      </c>
      <c r="B19">
        <v>230</v>
      </c>
      <c r="C19">
        <v>6811</v>
      </c>
      <c r="D19" s="17">
        <f>SUM(C19/C47)</f>
        <v>0.03689019601471058</v>
      </c>
      <c r="E19" s="18"/>
      <c r="F19" s="15" t="s">
        <v>28</v>
      </c>
      <c r="G19" s="55">
        <v>65</v>
      </c>
      <c r="H19" s="55">
        <v>1988</v>
      </c>
      <c r="I19" s="17">
        <f>SUM(H19/H43)</f>
        <v>0.04609534409200519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1</v>
      </c>
      <c r="C20">
        <v>32</v>
      </c>
      <c r="D20" s="17">
        <f>SUM(C20/C47)</f>
        <v>0.00017332055094270132</v>
      </c>
      <c r="E20" s="18"/>
      <c r="F20" s="15" t="s">
        <v>39</v>
      </c>
      <c r="G20" s="55">
        <v>113</v>
      </c>
      <c r="H20" s="55">
        <v>4154</v>
      </c>
      <c r="I20" s="17">
        <f>SUM(H20/H43)</f>
        <v>0.09631793730291226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4</v>
      </c>
      <c r="C21">
        <v>338</v>
      </c>
      <c r="D21" s="17">
        <f>SUM(C21/C47)</f>
        <v>0.0018306983193322826</v>
      </c>
      <c r="E21" s="18"/>
      <c r="F21" s="15" t="s">
        <v>41</v>
      </c>
      <c r="G21" s="55">
        <v>56</v>
      </c>
      <c r="H21" s="55">
        <v>1304</v>
      </c>
      <c r="I21" s="17">
        <f>SUM(H21/H43)</f>
        <v>0.030235577814876645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87</v>
      </c>
      <c r="C22">
        <v>3712</v>
      </c>
      <c r="D22" s="17">
        <f>SUM(C22/C47)</f>
        <v>0.02010518390935335</v>
      </c>
      <c r="E22" s="18"/>
      <c r="F22" s="21" t="s">
        <v>42</v>
      </c>
      <c r="G22" s="55">
        <v>0</v>
      </c>
      <c r="H22" s="55">
        <v>2</v>
      </c>
      <c r="I22" s="17">
        <f>SUM(H22/H43)</f>
        <v>4.6373585605639025E-05</v>
      </c>
      <c r="J22" s="18"/>
      <c r="K22" s="37" t="str">
        <f>F43</f>
        <v>Total OCTOBER 2007</v>
      </c>
      <c r="L22" s="7">
        <f>SUM(L6:L21)</f>
        <v>251</v>
      </c>
      <c r="M22" s="38">
        <f>SUM(M6:M21)</f>
        <v>5282</v>
      </c>
      <c r="N22" s="24"/>
      <c r="P22" s="36"/>
      <c r="Q22" s="36"/>
    </row>
    <row r="23" spans="1:17" ht="12.75">
      <c r="A23" s="15" t="s">
        <v>33</v>
      </c>
      <c r="B23">
        <v>18</v>
      </c>
      <c r="C23">
        <v>2066</v>
      </c>
      <c r="D23" s="17">
        <f>SUM(C23/C47)</f>
        <v>0.011190008070238153</v>
      </c>
      <c r="E23" s="18"/>
      <c r="F23" s="15" t="s">
        <v>30</v>
      </c>
      <c r="G23" s="55">
        <v>65</v>
      </c>
      <c r="H23" s="55">
        <v>2767</v>
      </c>
      <c r="I23" s="17">
        <f>SUM(H23/H43)</f>
        <v>0.0641578556854016</v>
      </c>
      <c r="J23" s="18"/>
      <c r="K23" s="37" t="str">
        <f>F44</f>
        <v>Total OCTOBER 2006</v>
      </c>
      <c r="L23" s="7">
        <v>327</v>
      </c>
      <c r="M23" s="38">
        <v>5615</v>
      </c>
      <c r="N23" s="24"/>
      <c r="P23" s="40"/>
      <c r="Q23" s="40"/>
    </row>
    <row r="24" spans="1:17" ht="12.75">
      <c r="A24" s="15" t="s">
        <v>43</v>
      </c>
      <c r="B24">
        <v>21</v>
      </c>
      <c r="C24">
        <v>1585</v>
      </c>
      <c r="D24" s="17">
        <f>SUM(C24/C47)</f>
        <v>0.008584783538880675</v>
      </c>
      <c r="E24" s="18"/>
      <c r="F24" s="15" t="s">
        <v>47</v>
      </c>
      <c r="G24" s="55">
        <v>2</v>
      </c>
      <c r="H24" s="55">
        <v>35</v>
      </c>
      <c r="I24" s="17">
        <f>SUM(H24/H43)</f>
        <v>0.000811537748098683</v>
      </c>
      <c r="J24" s="18"/>
      <c r="K24" s="37" t="str">
        <f>F45</f>
        <v>2007 change 2006</v>
      </c>
      <c r="L24" s="40">
        <f>SUM(L22-L23)</f>
        <v>-76</v>
      </c>
      <c r="M24" s="40">
        <f>SUM(M22-M23)</f>
        <v>-333</v>
      </c>
      <c r="N24" s="24"/>
      <c r="P24" s="41"/>
      <c r="Q24" s="41"/>
    </row>
    <row r="25" spans="1:14" ht="12.75">
      <c r="A25" s="15" t="s">
        <v>35</v>
      </c>
      <c r="B25">
        <v>101</v>
      </c>
      <c r="C25">
        <v>4121</v>
      </c>
      <c r="D25" s="17">
        <f>SUM(C25/C47)</f>
        <v>0.022320437201089754</v>
      </c>
      <c r="E25" s="18"/>
      <c r="F25" s="15" t="s">
        <v>49</v>
      </c>
      <c r="G25" s="55">
        <v>1</v>
      </c>
      <c r="H25" s="55">
        <v>109</v>
      </c>
      <c r="I25" s="17">
        <f>SUM(H25/H43)</f>
        <v>0.002527360415507327</v>
      </c>
      <c r="J25" s="18"/>
      <c r="K25" s="37" t="str">
        <f>F46</f>
        <v>% change 2007 - 2006</v>
      </c>
      <c r="L25" s="41">
        <f>SUM((L22-L23)/L23)</f>
        <v>-0.2324159021406728</v>
      </c>
      <c r="M25" s="41">
        <f>SUM((M22-M23)/M23)</f>
        <v>-0.059305431878895816</v>
      </c>
      <c r="N25" s="24"/>
    </row>
    <row r="26" spans="1:14" ht="12.75">
      <c r="A26" s="15" t="s">
        <v>46</v>
      </c>
      <c r="B26">
        <v>100</v>
      </c>
      <c r="C26">
        <v>5214</v>
      </c>
      <c r="D26" s="17">
        <f>SUM(C26/C47)</f>
        <v>0.028240417269226395</v>
      </c>
      <c r="E26" s="18"/>
      <c r="F26" s="15" t="s">
        <v>52</v>
      </c>
      <c r="G26" s="55">
        <v>142</v>
      </c>
      <c r="H26" s="55">
        <v>5266</v>
      </c>
      <c r="I26" s="17">
        <f>SUM(H26/H43)</f>
        <v>0.12210165089964756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1</v>
      </c>
      <c r="C27">
        <v>8</v>
      </c>
      <c r="D27" s="17">
        <f>SUM(C27/C47)</f>
        <v>4.333013773567533E-05</v>
      </c>
      <c r="E27" s="18"/>
      <c r="F27" s="15" t="s">
        <v>53</v>
      </c>
      <c r="G27" s="55">
        <v>255</v>
      </c>
      <c r="H27" s="55">
        <v>6237</v>
      </c>
      <c r="I27" s="17">
        <f>SUM(H27/H43)</f>
        <v>0.1446160267111853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24</v>
      </c>
      <c r="C28">
        <v>1368</v>
      </c>
      <c r="D28" s="17">
        <f>SUM(C28/C47)</f>
        <v>0.007409453552800481</v>
      </c>
      <c r="E28" s="18"/>
      <c r="F28" s="15" t="s">
        <v>36</v>
      </c>
      <c r="G28" s="55">
        <v>80</v>
      </c>
      <c r="H28" s="55">
        <v>1006</v>
      </c>
      <c r="I28" s="17">
        <f>SUM(H28/H43)</f>
        <v>0.02332591355963643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62</v>
      </c>
      <c r="C29">
        <v>1833</v>
      </c>
      <c r="D29" s="17">
        <f>SUM(C29/C47)</f>
        <v>0.00992801780868661</v>
      </c>
      <c r="E29" s="18"/>
      <c r="F29" s="15"/>
      <c r="I29" s="17"/>
      <c r="J29" s="18"/>
      <c r="L29" s="14"/>
    </row>
    <row r="30" spans="1:14" ht="12.75">
      <c r="A30" s="15" t="s">
        <v>39</v>
      </c>
      <c r="B30">
        <v>247</v>
      </c>
      <c r="C30">
        <v>13873</v>
      </c>
      <c r="D30" s="17">
        <f>SUM(C30/C47)</f>
        <v>0.07513987510087798</v>
      </c>
      <c r="E30" s="18"/>
      <c r="F30" s="25"/>
      <c r="G30" s="26"/>
      <c r="H30" s="26"/>
      <c r="I30" s="56"/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1</v>
      </c>
      <c r="C31">
        <v>14</v>
      </c>
      <c r="D31" s="17">
        <f>SUM(C31/C47)</f>
        <v>7.582774103743182E-05</v>
      </c>
      <c r="E31" s="18"/>
      <c r="F31" s="25"/>
      <c r="G31" s="26"/>
      <c r="H31" s="26"/>
      <c r="I31" s="27"/>
      <c r="K31" s="11" t="s">
        <v>5</v>
      </c>
      <c r="L31" s="12" t="str">
        <f>B5</f>
        <v>01/10 - 31/10</v>
      </c>
      <c r="M31" s="12" t="str">
        <f>C5</f>
        <v>01/01 - 31/10</v>
      </c>
      <c r="N31" s="13" t="s">
        <v>7</v>
      </c>
    </row>
    <row r="32" spans="1:14" ht="12.75">
      <c r="A32" s="15" t="s">
        <v>41</v>
      </c>
      <c r="B32">
        <v>66</v>
      </c>
      <c r="C32">
        <v>7478</v>
      </c>
      <c r="D32" s="17">
        <f>SUM(C32/C47)</f>
        <v>0.040502846248422514</v>
      </c>
      <c r="E32" s="18"/>
      <c r="F32" s="25"/>
      <c r="G32" s="16"/>
      <c r="H32" s="16"/>
      <c r="I32" s="17"/>
      <c r="K32" s="15" t="s">
        <v>56</v>
      </c>
      <c r="L32">
        <v>0</v>
      </c>
      <c r="M32">
        <v>3</v>
      </c>
      <c r="N32" s="17">
        <f>SUM(M32/M46)</f>
        <v>0.012448132780082987</v>
      </c>
    </row>
    <row r="33" spans="1:14" ht="12.75">
      <c r="A33" s="25" t="s">
        <v>57</v>
      </c>
      <c r="B33">
        <v>1</v>
      </c>
      <c r="C33">
        <v>86</v>
      </c>
      <c r="D33" s="17">
        <f>SUM(C33/C47)</f>
        <v>0.00046579898065850976</v>
      </c>
      <c r="E33" s="18"/>
      <c r="F33" s="25"/>
      <c r="G33" s="26"/>
      <c r="H33" s="26"/>
      <c r="I33" s="27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135</v>
      </c>
      <c r="C34">
        <v>6399</v>
      </c>
      <c r="D34" s="17">
        <f>SUM(C34/C47)</f>
        <v>0.0346586939213233</v>
      </c>
      <c r="E34" s="18"/>
      <c r="F34" s="25"/>
      <c r="G34" s="26"/>
      <c r="H34" s="26"/>
      <c r="I34" s="27"/>
      <c r="J34" s="18"/>
      <c r="K34" s="15" t="s">
        <v>24</v>
      </c>
      <c r="L34">
        <v>0</v>
      </c>
      <c r="M34">
        <v>34</v>
      </c>
      <c r="N34" s="17">
        <f>SUM(M34/M46)</f>
        <v>0.14107883817427386</v>
      </c>
    </row>
    <row r="35" spans="1:14" ht="12.75">
      <c r="A35" s="15" t="s">
        <v>58</v>
      </c>
      <c r="B35">
        <v>44</v>
      </c>
      <c r="C35">
        <v>1077</v>
      </c>
      <c r="D35" s="17">
        <f>SUM(C35/C47)</f>
        <v>0.005833319792665291</v>
      </c>
      <c r="E35" s="18"/>
      <c r="F35" s="25"/>
      <c r="G35" s="26"/>
      <c r="H35" s="26"/>
      <c r="I35" s="27"/>
      <c r="J35" s="18"/>
      <c r="K35" s="15" t="s">
        <v>46</v>
      </c>
      <c r="L35">
        <v>0</v>
      </c>
      <c r="M35">
        <v>18</v>
      </c>
      <c r="N35" s="17">
        <f>SUM(M35/M46)</f>
        <v>0.07468879668049792</v>
      </c>
    </row>
    <row r="36" spans="1:14" ht="12.75">
      <c r="A36" s="15" t="s">
        <v>47</v>
      </c>
      <c r="B36">
        <v>88</v>
      </c>
      <c r="C36">
        <v>3325</v>
      </c>
      <c r="D36" s="17">
        <f>SUM(C36/C47)</f>
        <v>0.018009088496390057</v>
      </c>
      <c r="E36" s="18"/>
      <c r="F36" s="25"/>
      <c r="G36" s="26"/>
      <c r="H36" s="26"/>
      <c r="I36" s="27"/>
      <c r="K36" s="15" t="s">
        <v>32</v>
      </c>
      <c r="L36">
        <v>10</v>
      </c>
      <c r="M36">
        <v>38</v>
      </c>
      <c r="N36" s="17">
        <f>SUM(M36/M46)</f>
        <v>0.15767634854771784</v>
      </c>
    </row>
    <row r="37" spans="1:14" ht="12.75">
      <c r="A37" s="15" t="s">
        <v>59</v>
      </c>
      <c r="B37">
        <v>145</v>
      </c>
      <c r="C37">
        <v>6205</v>
      </c>
      <c r="D37" s="17">
        <f>SUM(C37/C47)</f>
        <v>0.03360793808123318</v>
      </c>
      <c r="E37" s="18"/>
      <c r="F37" s="15"/>
      <c r="G37" s="16"/>
      <c r="H37" s="16"/>
      <c r="I37" s="29"/>
      <c r="K37" s="15" t="s">
        <v>60</v>
      </c>
      <c r="L37">
        <v>0</v>
      </c>
      <c r="M37">
        <v>29</v>
      </c>
      <c r="N37" s="17">
        <f>SUM(M37/M46)</f>
        <v>0.12033195020746888</v>
      </c>
    </row>
    <row r="38" spans="1:14" ht="12.75">
      <c r="A38" s="15" t="s">
        <v>61</v>
      </c>
      <c r="B38">
        <v>1</v>
      </c>
      <c r="C38">
        <v>3</v>
      </c>
      <c r="D38" s="17">
        <f>SUM(C38/C47)</f>
        <v>1.624880165087825E-05</v>
      </c>
      <c r="E38" s="18"/>
      <c r="F38" s="15"/>
      <c r="G38" s="31"/>
      <c r="H38" s="31"/>
      <c r="I38" s="32"/>
      <c r="K38" s="15" t="s">
        <v>62</v>
      </c>
      <c r="L38">
        <v>0</v>
      </c>
      <c r="M38">
        <v>8</v>
      </c>
      <c r="N38" s="17">
        <f>SUM(M38/M46)</f>
        <v>0.03319502074688797</v>
      </c>
    </row>
    <row r="39" spans="1:14" ht="12.75">
      <c r="A39" s="15" t="s">
        <v>63</v>
      </c>
      <c r="B39">
        <v>22</v>
      </c>
      <c r="C39">
        <v>426</v>
      </c>
      <c r="D39" s="17">
        <f>SUM(C39/C47)</f>
        <v>0.002307329834424711</v>
      </c>
      <c r="E39" s="18"/>
      <c r="F39" s="25"/>
      <c r="G39" s="34"/>
      <c r="H39" s="34"/>
      <c r="I39" s="35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83</v>
      </c>
      <c r="C40">
        <v>3703</v>
      </c>
      <c r="D40" s="17">
        <f>SUM(C40/C47)</f>
        <v>0.020056437504400716</v>
      </c>
      <c r="E40" s="18"/>
      <c r="F40" s="25"/>
      <c r="G40" s="34"/>
      <c r="H40" s="34"/>
      <c r="I40" s="35"/>
      <c r="J40" s="33"/>
      <c r="K40" s="15" t="s">
        <v>38</v>
      </c>
      <c r="L40">
        <v>0</v>
      </c>
      <c r="M40">
        <v>111</v>
      </c>
      <c r="N40" s="17">
        <f>SUM(M40/M46)</f>
        <v>0.4605809128630705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5.416267216959416E-06</v>
      </c>
      <c r="E41" s="18"/>
      <c r="F41" s="25"/>
      <c r="G41" s="34"/>
      <c r="H41" s="34"/>
      <c r="I41" s="35"/>
      <c r="J41" s="36"/>
      <c r="K41" s="23"/>
      <c r="N41" s="57"/>
    </row>
    <row r="42" spans="1:14" ht="12.75">
      <c r="A42" s="15" t="s">
        <v>52</v>
      </c>
      <c r="B42">
        <v>578</v>
      </c>
      <c r="C42">
        <v>27722</v>
      </c>
      <c r="D42" s="17">
        <f>SUM(C42/C47)</f>
        <v>0.15014975978854891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441</v>
      </c>
      <c r="C43">
        <v>21005</v>
      </c>
      <c r="D43" s="17">
        <f>SUM(C43/C47)</f>
        <v>0.11376869289223253</v>
      </c>
      <c r="E43" s="18"/>
      <c r="F43" s="37" t="str">
        <f>A47</f>
        <v>Total OCTOBER 2007</v>
      </c>
      <c r="G43" s="40">
        <f>SUM(G6:G28)</f>
        <v>1781</v>
      </c>
      <c r="H43" s="40">
        <f>SUM(H6:H28)</f>
        <v>43128</v>
      </c>
      <c r="I43" s="29"/>
      <c r="J43" s="36"/>
      <c r="K43" s="23"/>
      <c r="N43" s="57"/>
    </row>
    <row r="44" spans="1:14" ht="12.75">
      <c r="A44" s="15" t="s">
        <v>34</v>
      </c>
      <c r="B44">
        <v>76</v>
      </c>
      <c r="C44">
        <v>2938</v>
      </c>
      <c r="D44" s="17">
        <f>SUM(C44/C47)</f>
        <v>0.015912993083426762</v>
      </c>
      <c r="E44" s="22"/>
      <c r="F44" s="37" t="str">
        <f>A48</f>
        <v>Total OCTOBER 2006</v>
      </c>
      <c r="G44" s="38">
        <v>2105</v>
      </c>
      <c r="H44" s="38">
        <v>39213</v>
      </c>
      <c r="I44" s="39"/>
      <c r="J44" s="30"/>
      <c r="K44" s="23"/>
      <c r="N44" s="24"/>
    </row>
    <row r="45" spans="1:14" ht="12.75">
      <c r="A45" s="15" t="s">
        <v>36</v>
      </c>
      <c r="B45">
        <v>64</v>
      </c>
      <c r="C45">
        <v>1568</v>
      </c>
      <c r="D45" s="17">
        <f>SUM(C45/C47)</f>
        <v>0.008492706996192364</v>
      </c>
      <c r="E45" s="7"/>
      <c r="F45" s="37" t="str">
        <f>A49</f>
        <v>2007 change 2006</v>
      </c>
      <c r="G45" s="40">
        <f>SUM(G43-G44)</f>
        <v>-324</v>
      </c>
      <c r="H45" s="40">
        <f>SUM(H43-H44)</f>
        <v>3915</v>
      </c>
      <c r="I45" s="42"/>
      <c r="J45" s="30"/>
      <c r="K45" s="23"/>
      <c r="N45" s="24"/>
    </row>
    <row r="46" spans="1:14" ht="12.75">
      <c r="A46" s="58"/>
      <c r="C46" s="16"/>
      <c r="D46" s="17"/>
      <c r="E46" s="59"/>
      <c r="F46" s="37" t="str">
        <f>A50</f>
        <v>% change 2007 - 2006</v>
      </c>
      <c r="G46" s="41">
        <f>G45/G44</f>
        <v>-0.15391923990498813</v>
      </c>
      <c r="H46" s="41">
        <f>H45/H44</f>
        <v>0.09983933899472114</v>
      </c>
      <c r="I46" s="42"/>
      <c r="J46" s="7"/>
      <c r="K46" s="37" t="str">
        <f>A47</f>
        <v>Total OCTOBER 2007</v>
      </c>
      <c r="L46" s="38">
        <v>10</v>
      </c>
      <c r="M46" s="38">
        <v>241</v>
      </c>
      <c r="N46" s="24"/>
    </row>
    <row r="47" spans="1:14" ht="12.75">
      <c r="A47" s="37" t="s">
        <v>133</v>
      </c>
      <c r="B47" s="7">
        <f>SUM(B6:B45)</f>
        <v>3849</v>
      </c>
      <c r="C47" s="38">
        <f>SUM(C6:C45)</f>
        <v>184629</v>
      </c>
      <c r="D47" s="39"/>
      <c r="E47" s="7"/>
      <c r="F47" s="48"/>
      <c r="G47" s="49"/>
      <c r="H47" s="49"/>
      <c r="I47" s="50"/>
      <c r="J47" s="43"/>
      <c r="K47" s="37" t="str">
        <f>A48</f>
        <v>Total OCTOBER 2006</v>
      </c>
      <c r="L47" s="7">
        <v>26</v>
      </c>
      <c r="M47" s="7">
        <v>402</v>
      </c>
      <c r="N47" s="24"/>
    </row>
    <row r="48" spans="1:14" ht="12.75">
      <c r="A48" s="37" t="s">
        <v>134</v>
      </c>
      <c r="B48" s="38">
        <v>4058</v>
      </c>
      <c r="C48" s="38">
        <v>175804</v>
      </c>
      <c r="D48" s="39"/>
      <c r="E48" s="7"/>
      <c r="F48" s="52"/>
      <c r="J48" s="43"/>
      <c r="K48" s="37" t="str">
        <f>A49</f>
        <v>2007 change 2006</v>
      </c>
      <c r="L48" s="40">
        <f>SUM(L46-L47)</f>
        <v>-16</v>
      </c>
      <c r="M48" s="40">
        <f>SUM(M46-M47)</f>
        <v>-161</v>
      </c>
      <c r="N48" s="24"/>
    </row>
    <row r="49" spans="1:14" ht="12.75">
      <c r="A49" s="37" t="s">
        <v>67</v>
      </c>
      <c r="B49" s="40">
        <v>-209</v>
      </c>
      <c r="C49" s="40">
        <f>SUM(C47-C48)</f>
        <v>8825</v>
      </c>
      <c r="D49" s="39"/>
      <c r="E49" s="43"/>
      <c r="J49" s="43"/>
      <c r="K49" s="37" t="str">
        <f>A50</f>
        <v>% change 2007 - 2006</v>
      </c>
      <c r="L49" s="41">
        <v>-0.6153</v>
      </c>
      <c r="M49" s="41">
        <f>SUM((M46-M47)/M47)</f>
        <v>-0.40049751243781095</v>
      </c>
      <c r="N49" s="24"/>
    </row>
    <row r="50" spans="1:14" ht="12.75">
      <c r="A50" s="37" t="s">
        <v>68</v>
      </c>
      <c r="B50" s="63" t="s">
        <v>135</v>
      </c>
      <c r="C50" s="63" t="s">
        <v>136</v>
      </c>
      <c r="D50" s="42"/>
      <c r="E50" s="43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30.42187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138</v>
      </c>
      <c r="C5" s="12" t="s">
        <v>139</v>
      </c>
      <c r="D5" s="13" t="s">
        <v>7</v>
      </c>
      <c r="E5" s="7"/>
      <c r="F5" s="11" t="s">
        <v>5</v>
      </c>
      <c r="G5" s="12" t="str">
        <f>B5</f>
        <v>01/11 - 30/11</v>
      </c>
      <c r="H5" s="12" t="str">
        <f>C5</f>
        <v>01/01 - 30/11</v>
      </c>
      <c r="I5" s="13" t="s">
        <v>7</v>
      </c>
      <c r="J5" s="7"/>
      <c r="K5" s="11" t="s">
        <v>5</v>
      </c>
      <c r="L5" s="12" t="str">
        <f>B5</f>
        <v>01/11 - 30/11</v>
      </c>
      <c r="M5" s="12" t="str">
        <f>C5</f>
        <v>01/01 - 30/11</v>
      </c>
      <c r="N5" s="13" t="s">
        <v>7</v>
      </c>
    </row>
    <row r="6" spans="1:14" ht="12.75">
      <c r="A6" s="15" t="s">
        <v>8</v>
      </c>
      <c r="B6">
        <v>7</v>
      </c>
      <c r="C6">
        <v>469</v>
      </c>
      <c r="D6" s="17">
        <f>SUM(C6/C47)</f>
        <v>0.0025202046255695986</v>
      </c>
      <c r="E6" s="18"/>
      <c r="F6" s="15" t="s">
        <v>9</v>
      </c>
      <c r="G6" s="55">
        <v>139</v>
      </c>
      <c r="H6" s="55">
        <v>462</v>
      </c>
      <c r="I6" s="17">
        <f>SUM(H6/H44)</f>
        <v>0.010591228995208729</v>
      </c>
      <c r="J6" s="18"/>
      <c r="K6" s="15" t="s">
        <v>10</v>
      </c>
      <c r="L6">
        <v>2</v>
      </c>
      <c r="M6">
        <v>62</v>
      </c>
      <c r="N6" s="17">
        <f>SUM(M6/M22)</f>
        <v>0.011445449510799335</v>
      </c>
    </row>
    <row r="7" spans="1:14" ht="12.75">
      <c r="A7" s="15" t="s">
        <v>11</v>
      </c>
      <c r="B7">
        <v>52</v>
      </c>
      <c r="C7">
        <v>5273</v>
      </c>
      <c r="D7" s="17">
        <f>SUM(C7/C47)</f>
        <v>0.028334837933109792</v>
      </c>
      <c r="E7" s="18"/>
      <c r="F7" s="15" t="s">
        <v>12</v>
      </c>
      <c r="G7" s="55">
        <v>0</v>
      </c>
      <c r="H7" s="55">
        <v>106</v>
      </c>
      <c r="I7" s="17">
        <f>SUM(H7/H44)</f>
        <v>0.0024300222369959424</v>
      </c>
      <c r="J7" s="18"/>
      <c r="K7" s="15" t="s">
        <v>13</v>
      </c>
      <c r="L7">
        <v>14</v>
      </c>
      <c r="M7">
        <v>752</v>
      </c>
      <c r="N7" s="17">
        <f>SUM(M7/M22)</f>
        <v>0.13882222632453387</v>
      </c>
    </row>
    <row r="8" spans="1:14" ht="12.75">
      <c r="A8" s="15" t="s">
        <v>14</v>
      </c>
      <c r="B8">
        <v>22</v>
      </c>
      <c r="C8">
        <v>6951</v>
      </c>
      <c r="D8" s="17">
        <f>SUM(C8/C47)</f>
        <v>0.037351689450606136</v>
      </c>
      <c r="E8" s="18"/>
      <c r="F8" s="15" t="s">
        <v>15</v>
      </c>
      <c r="G8" s="55">
        <v>194</v>
      </c>
      <c r="H8" s="55">
        <v>2128</v>
      </c>
      <c r="I8" s="17">
        <f>SUM(H8/H44)</f>
        <v>0.048783842644597786</v>
      </c>
      <c r="J8" s="18"/>
      <c r="K8" s="15" t="s">
        <v>16</v>
      </c>
      <c r="L8">
        <v>3</v>
      </c>
      <c r="M8">
        <v>429</v>
      </c>
      <c r="N8" s="17">
        <f>SUM(M8/M22)</f>
        <v>0.07919512645375669</v>
      </c>
    </row>
    <row r="9" spans="1:14" ht="12.75">
      <c r="A9" s="21" t="s">
        <v>17</v>
      </c>
      <c r="B9">
        <v>0</v>
      </c>
      <c r="C9">
        <v>4</v>
      </c>
      <c r="D9" s="17">
        <f>SUM(C9/C48)</f>
        <v>2.2536734877850896E-05</v>
      </c>
      <c r="E9" s="18"/>
      <c r="F9" s="15" t="s">
        <v>18</v>
      </c>
      <c r="G9" s="55">
        <v>64</v>
      </c>
      <c r="H9" s="55">
        <v>1779</v>
      </c>
      <c r="I9" s="17">
        <f>SUM(H9/H44)</f>
        <v>0.04078310905297907</v>
      </c>
      <c r="J9" s="18"/>
      <c r="K9" s="15" t="s">
        <v>19</v>
      </c>
      <c r="L9">
        <v>13</v>
      </c>
      <c r="M9">
        <v>470</v>
      </c>
      <c r="N9" s="17">
        <f>SUM(M9/M22)</f>
        <v>0.08676389145283367</v>
      </c>
    </row>
    <row r="10" spans="1:14" ht="12.75">
      <c r="A10" s="15" t="s">
        <v>9</v>
      </c>
      <c r="B10">
        <v>12</v>
      </c>
      <c r="C10">
        <v>2260</v>
      </c>
      <c r="D10" s="17">
        <f>SUM(C10/C47)</f>
        <v>0.012144269624279941</v>
      </c>
      <c r="E10" s="18"/>
      <c r="F10" s="15" t="s">
        <v>20</v>
      </c>
      <c r="G10" s="55">
        <v>317</v>
      </c>
      <c r="H10" s="55">
        <v>9765</v>
      </c>
      <c r="I10" s="17">
        <f>SUM(H10/H44)</f>
        <v>0.22386006739872996</v>
      </c>
      <c r="J10" s="18"/>
      <c r="K10" s="15" t="s">
        <v>21</v>
      </c>
      <c r="L10">
        <v>17</v>
      </c>
      <c r="M10">
        <v>465</v>
      </c>
      <c r="N10" s="17">
        <f>SUM(M10/M22)</f>
        <v>0.08584087133099502</v>
      </c>
    </row>
    <row r="11" spans="1:14" ht="12.75">
      <c r="A11" s="15" t="s">
        <v>22</v>
      </c>
      <c r="B11">
        <v>0</v>
      </c>
      <c r="C11">
        <v>295</v>
      </c>
      <c r="D11" s="17">
        <f>SUM(C11/C47)</f>
        <v>0.0015852033359126472</v>
      </c>
      <c r="E11" s="18"/>
      <c r="F11" s="15" t="s">
        <v>23</v>
      </c>
      <c r="G11" s="55">
        <v>53</v>
      </c>
      <c r="H11" s="55">
        <v>2076</v>
      </c>
      <c r="I11" s="17">
        <f>SUM(H11/H44)</f>
        <v>0.04759175626418468</v>
      </c>
      <c r="J11" s="18"/>
      <c r="K11" s="15" t="s">
        <v>24</v>
      </c>
      <c r="L11">
        <v>9</v>
      </c>
      <c r="M11">
        <v>326</v>
      </c>
      <c r="N11" s="17">
        <f>SUM(M11/M22)</f>
        <v>0.06018091194388037</v>
      </c>
    </row>
    <row r="12" spans="1:14" ht="12.75">
      <c r="A12" s="15" t="s">
        <v>15</v>
      </c>
      <c r="B12">
        <v>24</v>
      </c>
      <c r="C12">
        <v>2128</v>
      </c>
      <c r="D12" s="17">
        <f>SUM(C12/C47)</f>
        <v>0.01143495830109191</v>
      </c>
      <c r="E12" s="18"/>
      <c r="F12" s="15" t="s">
        <v>25</v>
      </c>
      <c r="G12" s="55">
        <v>19</v>
      </c>
      <c r="H12" s="55">
        <v>1113</v>
      </c>
      <c r="I12" s="17">
        <f>SUM(H12/H44)</f>
        <v>0.025515233488457394</v>
      </c>
      <c r="J12" s="18"/>
      <c r="K12" s="15" t="s">
        <v>26</v>
      </c>
      <c r="L12">
        <v>26</v>
      </c>
      <c r="M12">
        <v>543</v>
      </c>
      <c r="N12" s="17">
        <f>SUM(M12/M22)</f>
        <v>0.10023998523167806</v>
      </c>
    </row>
    <row r="13" spans="1:14" ht="13.5" customHeight="1">
      <c r="A13" s="15" t="s">
        <v>27</v>
      </c>
      <c r="B13">
        <v>4</v>
      </c>
      <c r="C13">
        <v>711</v>
      </c>
      <c r="D13" s="17">
        <f>SUM(C13/C47)</f>
        <v>0.0038206087180809906</v>
      </c>
      <c r="E13" s="18"/>
      <c r="F13" s="15" t="s">
        <v>19</v>
      </c>
      <c r="G13" s="55">
        <v>1</v>
      </c>
      <c r="H13" s="55">
        <v>299</v>
      </c>
      <c r="I13" s="17">
        <f>SUM(H13/H44)</f>
        <v>0.006854496687375347</v>
      </c>
      <c r="J13" s="18"/>
      <c r="K13" s="15" t="s">
        <v>28</v>
      </c>
      <c r="L13">
        <v>10</v>
      </c>
      <c r="M13">
        <v>298</v>
      </c>
      <c r="N13" s="17">
        <f>SUM(M13/M22)</f>
        <v>0.0550119992615839</v>
      </c>
    </row>
    <row r="14" spans="1:14" ht="12.75">
      <c r="A14" s="15" t="s">
        <v>29</v>
      </c>
      <c r="B14">
        <v>0</v>
      </c>
      <c r="C14">
        <v>119</v>
      </c>
      <c r="D14" s="17">
        <f>SUM(C14/C47)</f>
        <v>0.0006394549049952712</v>
      </c>
      <c r="E14" s="18"/>
      <c r="F14" s="15" t="s">
        <v>21</v>
      </c>
      <c r="G14" s="55">
        <v>20</v>
      </c>
      <c r="H14" s="55">
        <v>203</v>
      </c>
      <c r="I14" s="17">
        <f>SUM(H14/H44)</f>
        <v>0.004653721831228078</v>
      </c>
      <c r="J14" s="18"/>
      <c r="K14" s="15" t="s">
        <v>30</v>
      </c>
      <c r="L14">
        <v>8</v>
      </c>
      <c r="M14">
        <v>201</v>
      </c>
      <c r="N14" s="17">
        <f>SUM(M14/M22)</f>
        <v>0.03710540889791397</v>
      </c>
    </row>
    <row r="15" spans="1:14" ht="12.75">
      <c r="A15" s="15" t="s">
        <v>18</v>
      </c>
      <c r="B15">
        <v>16</v>
      </c>
      <c r="C15">
        <v>2494</v>
      </c>
      <c r="D15" s="17">
        <f>SUM(C15/C47)</f>
        <v>0.013401685151749635</v>
      </c>
      <c r="E15" s="18"/>
      <c r="F15" s="21" t="s">
        <v>31</v>
      </c>
      <c r="G15" s="55">
        <v>9</v>
      </c>
      <c r="H15" s="55">
        <v>507</v>
      </c>
      <c r="I15" s="17">
        <f>SUM(H15/H44)</f>
        <v>0.011622842209027762</v>
      </c>
      <c r="J15" s="18"/>
      <c r="K15" s="15" t="s">
        <v>32</v>
      </c>
      <c r="L15">
        <v>10</v>
      </c>
      <c r="M15">
        <v>830</v>
      </c>
      <c r="N15" s="17">
        <f>SUM(M15/M22)</f>
        <v>0.1532213402252169</v>
      </c>
    </row>
    <row r="16" spans="1:14" ht="12.75">
      <c r="A16" s="15" t="s">
        <v>20</v>
      </c>
      <c r="B16">
        <v>237</v>
      </c>
      <c r="C16">
        <v>21235</v>
      </c>
      <c r="D16" s="17">
        <f>SUM(C16/C47)</f>
        <v>0.11410777233255955</v>
      </c>
      <c r="E16" s="18"/>
      <c r="F16" s="21" t="s">
        <v>33</v>
      </c>
      <c r="G16" s="55">
        <v>9</v>
      </c>
      <c r="H16" s="55">
        <v>794</v>
      </c>
      <c r="I16" s="17">
        <f>SUM(H16/H44)</f>
        <v>0.0182022420393847</v>
      </c>
      <c r="J16" s="18"/>
      <c r="K16" s="15" t="s">
        <v>34</v>
      </c>
      <c r="L16">
        <v>17</v>
      </c>
      <c r="M16">
        <v>726</v>
      </c>
      <c r="N16" s="17">
        <f>SUM(M16/M22)</f>
        <v>0.13402252169097287</v>
      </c>
    </row>
    <row r="17" spans="1:14" ht="12.75">
      <c r="A17" s="15" t="s">
        <v>23</v>
      </c>
      <c r="B17">
        <v>83</v>
      </c>
      <c r="C17">
        <v>16227</v>
      </c>
      <c r="D17" s="17">
        <f>SUM(C17/C47)</f>
        <v>0.08719693061645602</v>
      </c>
      <c r="E17" s="18"/>
      <c r="F17" s="21" t="s">
        <v>140</v>
      </c>
      <c r="G17" s="55">
        <v>0</v>
      </c>
      <c r="H17" s="55">
        <v>22</v>
      </c>
      <c r="I17" s="17">
        <f>SUM(H17/H44)</f>
        <v>0.0005043442378670824</v>
      </c>
      <c r="J17" s="18"/>
      <c r="K17" s="15" t="s">
        <v>36</v>
      </c>
      <c r="L17">
        <v>1</v>
      </c>
      <c r="M17">
        <v>34</v>
      </c>
      <c r="N17" s="17">
        <f>SUM(M17/M22)</f>
        <v>0.006276536828502861</v>
      </c>
    </row>
    <row r="18" spans="1:14" ht="12.75">
      <c r="A18" s="15" t="s">
        <v>37</v>
      </c>
      <c r="B18">
        <v>24</v>
      </c>
      <c r="C18">
        <v>4028</v>
      </c>
      <c r="D18" s="17">
        <f>SUM(C18/C47)</f>
        <v>0.0216447424984954</v>
      </c>
      <c r="E18" s="18"/>
      <c r="F18" s="15" t="s">
        <v>35</v>
      </c>
      <c r="G18" s="55">
        <v>1</v>
      </c>
      <c r="H18" s="55">
        <v>91</v>
      </c>
      <c r="I18" s="17">
        <f>SUM(H18/H44)</f>
        <v>0.0020861511657229315</v>
      </c>
      <c r="J18" s="18"/>
      <c r="K18" s="15" t="s">
        <v>38</v>
      </c>
      <c r="L18">
        <v>5</v>
      </c>
      <c r="M18">
        <v>281</v>
      </c>
      <c r="N18" s="17">
        <f>SUM(M18/M22)</f>
        <v>0.051873730847332475</v>
      </c>
    </row>
    <row r="19" spans="1:14" ht="12.75">
      <c r="A19" s="15" t="s">
        <v>25</v>
      </c>
      <c r="B19">
        <v>52</v>
      </c>
      <c r="C19">
        <v>6819</v>
      </c>
      <c r="D19" s="17">
        <f>SUM(C19/C47)</f>
        <v>0.03664237812741811</v>
      </c>
      <c r="E19" s="18"/>
      <c r="F19" s="15" t="s">
        <v>26</v>
      </c>
      <c r="G19" s="55">
        <v>100</v>
      </c>
      <c r="H19" s="55">
        <v>1861</v>
      </c>
      <c r="I19" s="17">
        <f>SUM(H19/H44)</f>
        <v>0.0426629375759382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0</v>
      </c>
      <c r="C20">
        <v>32</v>
      </c>
      <c r="D20" s="17">
        <f>SUM(C20/C47)</f>
        <v>0.00017195426016679562</v>
      </c>
      <c r="E20" s="18"/>
      <c r="F20" s="15" t="s">
        <v>28</v>
      </c>
      <c r="G20" s="55">
        <v>21</v>
      </c>
      <c r="H20" s="55">
        <v>2009</v>
      </c>
      <c r="I20" s="17">
        <f>SUM(H20/H44)</f>
        <v>0.04605579881249857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3</v>
      </c>
      <c r="C21">
        <v>341</v>
      </c>
      <c r="D21" s="17">
        <f>SUM(C21/C47)</f>
        <v>0.001832387584902416</v>
      </c>
      <c r="E21" s="18"/>
      <c r="F21" s="15" t="s">
        <v>39</v>
      </c>
      <c r="G21" s="55">
        <v>58</v>
      </c>
      <c r="H21" s="55">
        <v>4212</v>
      </c>
      <c r="I21" s="17">
        <f>SUM(H21/H44)</f>
        <v>0.0965589968134614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62</v>
      </c>
      <c r="C22">
        <v>3774</v>
      </c>
      <c r="D22" s="17">
        <f>SUM(C22/C47)</f>
        <v>0.02027985555842146</v>
      </c>
      <c r="E22" s="18"/>
      <c r="F22" s="15" t="s">
        <v>41</v>
      </c>
      <c r="G22" s="55">
        <v>10</v>
      </c>
      <c r="H22" s="55">
        <v>1312</v>
      </c>
      <c r="I22" s="17">
        <f>SUM(H22/H44)</f>
        <v>0.030077256367346004</v>
      </c>
      <c r="J22" s="18"/>
      <c r="K22" s="37" t="str">
        <f>F44</f>
        <v>Total NOVEMBER 2007</v>
      </c>
      <c r="L22" s="7">
        <f>SUM(L6:L21)</f>
        <v>135</v>
      </c>
      <c r="M22" s="38">
        <f>SUM(M6:M21)</f>
        <v>5417</v>
      </c>
      <c r="N22" s="24"/>
      <c r="P22" s="36"/>
      <c r="Q22" s="36"/>
    </row>
    <row r="23" spans="1:17" ht="12.75">
      <c r="A23" s="15" t="s">
        <v>33</v>
      </c>
      <c r="B23">
        <v>9</v>
      </c>
      <c r="C23">
        <v>2075</v>
      </c>
      <c r="D23" s="17">
        <f>SUM(C23/C47)</f>
        <v>0.011150159057690654</v>
      </c>
      <c r="E23" s="18"/>
      <c r="F23" s="21" t="s">
        <v>42</v>
      </c>
      <c r="G23" s="55">
        <v>2</v>
      </c>
      <c r="H23" s="55">
        <v>4</v>
      </c>
      <c r="I23" s="17">
        <f>SUM(H23/H44)</f>
        <v>9.169895233946952E-05</v>
      </c>
      <c r="J23" s="18"/>
      <c r="K23" s="37" t="str">
        <f>F45</f>
        <v>Total NOVEMBER 2006</v>
      </c>
      <c r="L23" s="7">
        <v>191</v>
      </c>
      <c r="M23" s="38">
        <v>5803</v>
      </c>
      <c r="N23" s="24"/>
      <c r="P23" s="40"/>
      <c r="Q23" s="40"/>
    </row>
    <row r="24" spans="1:17" ht="12.75">
      <c r="A24" s="15" t="s">
        <v>43</v>
      </c>
      <c r="B24">
        <v>6</v>
      </c>
      <c r="C24">
        <v>1591</v>
      </c>
      <c r="D24" s="17">
        <f>SUM(C24/C47)</f>
        <v>0.008549350872667871</v>
      </c>
      <c r="E24" s="18"/>
      <c r="F24" s="15" t="s">
        <v>30</v>
      </c>
      <c r="G24" s="55">
        <v>22</v>
      </c>
      <c r="H24" s="55">
        <v>2014</v>
      </c>
      <c r="I24" s="17">
        <f>SUM(H24/H44)</f>
        <v>0.04617042250292291</v>
      </c>
      <c r="J24" s="18"/>
      <c r="K24" s="37" t="str">
        <f>F46</f>
        <v>2007 change 2006</v>
      </c>
      <c r="L24" s="40">
        <f>SUM(L22-L23)</f>
        <v>-56</v>
      </c>
      <c r="M24" s="40">
        <f>SUM(M22-M23)</f>
        <v>-386</v>
      </c>
      <c r="N24" s="24"/>
      <c r="P24" s="41"/>
      <c r="Q24" s="41"/>
    </row>
    <row r="25" spans="1:14" ht="12.75">
      <c r="A25" s="15" t="s">
        <v>35</v>
      </c>
      <c r="B25">
        <v>52</v>
      </c>
      <c r="C25">
        <v>4173</v>
      </c>
      <c r="D25" s="17">
        <f>SUM(C25/C47)</f>
        <v>0.022423910239876194</v>
      </c>
      <c r="E25" s="18"/>
      <c r="F25" s="15" t="s">
        <v>47</v>
      </c>
      <c r="G25" s="55">
        <v>3</v>
      </c>
      <c r="H25" s="55">
        <v>38</v>
      </c>
      <c r="I25" s="17">
        <f>SUM(H25/H44)</f>
        <v>0.0008711400472249604</v>
      </c>
      <c r="J25" s="18"/>
      <c r="K25" s="37" t="str">
        <f>F47</f>
        <v>% change 2007 - 2006</v>
      </c>
      <c r="L25" s="41">
        <f>SUM((L22-L23)/L23)</f>
        <v>-0.2931937172774869</v>
      </c>
      <c r="M25" s="41">
        <f>SUM((M22-M23)/M23)</f>
        <v>-0.06651731862829571</v>
      </c>
      <c r="N25" s="24"/>
    </row>
    <row r="26" spans="1:14" ht="12.75">
      <c r="A26" s="15" t="s">
        <v>46</v>
      </c>
      <c r="B26">
        <v>26</v>
      </c>
      <c r="C26">
        <v>5240</v>
      </c>
      <c r="D26" s="17">
        <f>SUM(C26/C47)</f>
        <v>0.028157510102312783</v>
      </c>
      <c r="E26" s="18"/>
      <c r="F26" s="15" t="s">
        <v>49</v>
      </c>
      <c r="G26" s="55">
        <v>0</v>
      </c>
      <c r="H26" s="55">
        <v>109</v>
      </c>
      <c r="I26" s="17">
        <f>SUM(H26/H44)</f>
        <v>0.0024987964512505445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0</v>
      </c>
      <c r="C27">
        <v>8</v>
      </c>
      <c r="D27" s="17">
        <f>SUM(C27/C47)</f>
        <v>4.2988565041698905E-05</v>
      </c>
      <c r="E27" s="18"/>
      <c r="F27" s="15" t="s">
        <v>52</v>
      </c>
      <c r="G27" s="55">
        <v>66</v>
      </c>
      <c r="H27" s="55">
        <v>5330</v>
      </c>
      <c r="I27" s="17">
        <f>SUM(H27/H44)</f>
        <v>0.12218885399234314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16</v>
      </c>
      <c r="C28">
        <v>1384</v>
      </c>
      <c r="D28" s="17">
        <f>SUM(C28/C47)</f>
        <v>0.007437021752213911</v>
      </c>
      <c r="E28" s="18"/>
      <c r="F28" s="15" t="s">
        <v>53</v>
      </c>
      <c r="G28" s="55">
        <v>94</v>
      </c>
      <c r="H28" s="55">
        <v>6330</v>
      </c>
      <c r="I28" s="17">
        <f>SUM(H28/H44)</f>
        <v>0.14511359207721053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24</v>
      </c>
      <c r="C29">
        <v>1857</v>
      </c>
      <c r="D29" s="17">
        <f>SUM(C29/C47)</f>
        <v>0.00997872066030436</v>
      </c>
      <c r="E29" s="18"/>
      <c r="F29" s="15" t="s">
        <v>36</v>
      </c>
      <c r="G29" s="55">
        <v>51</v>
      </c>
      <c r="H29" s="55">
        <v>1057</v>
      </c>
      <c r="I29" s="17">
        <f>SUM(H29/H44)</f>
        <v>0.02423144815570482</v>
      </c>
      <c r="J29" s="18"/>
      <c r="L29" s="14"/>
    </row>
    <row r="30" spans="1:14" ht="12.75">
      <c r="A30" s="15" t="s">
        <v>39</v>
      </c>
      <c r="B30">
        <v>60</v>
      </c>
      <c r="C30">
        <v>13931</v>
      </c>
      <c r="D30" s="17">
        <f>SUM(C30/C47)</f>
        <v>0.07485921244948844</v>
      </c>
      <c r="E30" s="18"/>
      <c r="F30" s="15"/>
      <c r="I30" s="17"/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0</v>
      </c>
      <c r="C31">
        <v>13</v>
      </c>
      <c r="D31" s="17">
        <f>SUM(C31/C47)</f>
        <v>6.985641819276072E-05</v>
      </c>
      <c r="E31" s="18"/>
      <c r="F31" s="25"/>
      <c r="G31" s="26"/>
      <c r="H31" s="26"/>
      <c r="I31" s="56"/>
      <c r="K31" s="11" t="s">
        <v>5</v>
      </c>
      <c r="L31" s="12" t="str">
        <f>B5</f>
        <v>01/11 - 30/11</v>
      </c>
      <c r="M31" s="12" t="str">
        <f>C5</f>
        <v>01/01 - 30/11</v>
      </c>
      <c r="N31" s="13" t="s">
        <v>7</v>
      </c>
    </row>
    <row r="32" spans="1:14" ht="12.75">
      <c r="A32" s="15" t="s">
        <v>41</v>
      </c>
      <c r="B32">
        <v>25</v>
      </c>
      <c r="C32">
        <v>7545</v>
      </c>
      <c r="D32" s="17">
        <f>SUM(C32/C47)</f>
        <v>0.040543590404952284</v>
      </c>
      <c r="E32" s="18"/>
      <c r="F32" s="25"/>
      <c r="G32" s="26"/>
      <c r="H32" s="26"/>
      <c r="I32" s="27"/>
      <c r="K32" s="15" t="s">
        <v>56</v>
      </c>
      <c r="L32">
        <v>0</v>
      </c>
      <c r="M32">
        <v>3</v>
      </c>
      <c r="N32" s="17">
        <f>SUM(M32/M46)</f>
        <v>0.010830324909747292</v>
      </c>
    </row>
    <row r="33" spans="1:14" ht="12.75">
      <c r="A33" s="25" t="s">
        <v>57</v>
      </c>
      <c r="B33">
        <v>0</v>
      </c>
      <c r="C33">
        <v>86</v>
      </c>
      <c r="D33" s="17">
        <f>SUM(C33/C47)</f>
        <v>0.00046212707419826326</v>
      </c>
      <c r="E33" s="18"/>
      <c r="F33" s="25"/>
      <c r="G33" s="16"/>
      <c r="H33" s="16"/>
      <c r="I33" s="17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46</v>
      </c>
      <c r="C34">
        <v>6444</v>
      </c>
      <c r="D34" s="17">
        <f>SUM(C34/C47)</f>
        <v>0.03462728914108847</v>
      </c>
      <c r="E34" s="18"/>
      <c r="F34" s="25"/>
      <c r="G34" s="26"/>
      <c r="H34" s="26"/>
      <c r="I34" s="27"/>
      <c r="J34" s="18"/>
      <c r="K34" s="15" t="s">
        <v>24</v>
      </c>
      <c r="L34">
        <v>0</v>
      </c>
      <c r="M34">
        <v>34</v>
      </c>
      <c r="N34" s="17">
        <f>SUM(M34/M46)</f>
        <v>0.12274368231046931</v>
      </c>
    </row>
    <row r="35" spans="1:14" ht="12.75">
      <c r="A35" s="15" t="s">
        <v>58</v>
      </c>
      <c r="B35">
        <v>6</v>
      </c>
      <c r="C35">
        <v>1083</v>
      </c>
      <c r="D35" s="17">
        <f>SUM(C35/C47)</f>
        <v>0.00581957699251999</v>
      </c>
      <c r="E35" s="18"/>
      <c r="F35" s="25"/>
      <c r="G35" s="26"/>
      <c r="H35" s="26"/>
      <c r="I35" s="27"/>
      <c r="J35" s="18"/>
      <c r="K35" s="15" t="s">
        <v>46</v>
      </c>
      <c r="L35">
        <v>0</v>
      </c>
      <c r="M35">
        <v>18</v>
      </c>
      <c r="N35" s="17">
        <f>SUM(M35/M46)</f>
        <v>0.06498194945848375</v>
      </c>
    </row>
    <row r="36" spans="1:14" ht="12.75">
      <c r="A36" s="15" t="s">
        <v>47</v>
      </c>
      <c r="B36">
        <v>18</v>
      </c>
      <c r="C36">
        <v>3343</v>
      </c>
      <c r="D36" s="17">
        <f>SUM(C36/C47)</f>
        <v>0.017963846616799933</v>
      </c>
      <c r="E36" s="18"/>
      <c r="F36" s="25"/>
      <c r="G36" s="26"/>
      <c r="H36" s="26"/>
      <c r="I36" s="27"/>
      <c r="K36" s="15" t="s">
        <v>32</v>
      </c>
      <c r="L36">
        <v>28</v>
      </c>
      <c r="M36">
        <v>66</v>
      </c>
      <c r="N36" s="17">
        <f>SUM(M36/M46)</f>
        <v>0.23826714801444043</v>
      </c>
    </row>
    <row r="37" spans="1:14" ht="12.75">
      <c r="A37" s="15" t="s">
        <v>59</v>
      </c>
      <c r="B37">
        <v>66</v>
      </c>
      <c r="C37">
        <v>6271</v>
      </c>
      <c r="D37" s="17">
        <f>SUM(C37/C47)</f>
        <v>0.03369766142206173</v>
      </c>
      <c r="E37" s="18"/>
      <c r="F37" s="25"/>
      <c r="G37" s="26"/>
      <c r="H37" s="26"/>
      <c r="I37" s="27"/>
      <c r="K37" s="15" t="s">
        <v>60</v>
      </c>
      <c r="L37">
        <v>0</v>
      </c>
      <c r="M37">
        <v>29</v>
      </c>
      <c r="N37" s="17">
        <f>SUM(M37/M46)</f>
        <v>0.10469314079422383</v>
      </c>
    </row>
    <row r="38" spans="1:14" ht="12.75">
      <c r="A38" s="15" t="s">
        <v>61</v>
      </c>
      <c r="B38">
        <v>0</v>
      </c>
      <c r="C38">
        <v>3</v>
      </c>
      <c r="D38" s="17">
        <f>SUM(C38/C47)</f>
        <v>1.6120711890637092E-05</v>
      </c>
      <c r="E38" s="18"/>
      <c r="F38" s="15"/>
      <c r="G38" s="16"/>
      <c r="H38" s="16"/>
      <c r="I38" s="29"/>
      <c r="K38" s="15" t="s">
        <v>62</v>
      </c>
      <c r="L38">
        <v>0</v>
      </c>
      <c r="M38">
        <v>8</v>
      </c>
      <c r="N38" s="17">
        <f>SUM(M38/M46)</f>
        <v>0.02888086642599278</v>
      </c>
    </row>
    <row r="39" spans="1:14" ht="12.75">
      <c r="A39" s="15" t="s">
        <v>63</v>
      </c>
      <c r="B39">
        <v>10</v>
      </c>
      <c r="C39">
        <v>436</v>
      </c>
      <c r="D39" s="17">
        <f>SUM(C39/C47)</f>
        <v>0.0023428767947725904</v>
      </c>
      <c r="E39" s="18"/>
      <c r="F39" s="15"/>
      <c r="G39" s="31"/>
      <c r="H39" s="31"/>
      <c r="I39" s="32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43</v>
      </c>
      <c r="C40">
        <v>3764</v>
      </c>
      <c r="D40" s="17">
        <f>SUM(C40/C47)</f>
        <v>0.020226119852119338</v>
      </c>
      <c r="E40" s="18"/>
      <c r="F40" s="25"/>
      <c r="G40" s="34"/>
      <c r="H40" s="34"/>
      <c r="I40" s="35"/>
      <c r="J40" s="33"/>
      <c r="K40" s="15" t="s">
        <v>38</v>
      </c>
      <c r="L40">
        <v>8</v>
      </c>
      <c r="M40">
        <v>119</v>
      </c>
      <c r="N40" s="17">
        <f>SUM(M40/M46)</f>
        <v>0.4296028880866426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5.373570630212363E-06</v>
      </c>
      <c r="E41" s="18"/>
      <c r="F41" s="25"/>
      <c r="G41" s="34"/>
      <c r="H41" s="34"/>
      <c r="I41" s="35"/>
      <c r="J41" s="36"/>
      <c r="K41" s="23"/>
      <c r="N41" s="57"/>
    </row>
    <row r="42" spans="1:14" ht="12.75">
      <c r="A42" s="15" t="s">
        <v>52</v>
      </c>
      <c r="B42">
        <v>210</v>
      </c>
      <c r="C42">
        <v>27932</v>
      </c>
      <c r="D42" s="17">
        <f>SUM(C42/C47)</f>
        <v>0.15009457484309174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163</v>
      </c>
      <c r="C43">
        <v>21167</v>
      </c>
      <c r="D43" s="17">
        <f>SUM(C43/C47)</f>
        <v>0.1137423695297051</v>
      </c>
      <c r="E43" s="18"/>
      <c r="F43" s="25"/>
      <c r="G43" s="34"/>
      <c r="H43" s="34"/>
      <c r="I43" s="35"/>
      <c r="J43" s="36"/>
      <c r="K43" s="23"/>
      <c r="N43" s="57"/>
    </row>
    <row r="44" spans="1:14" ht="12.75">
      <c r="A44" s="15" t="s">
        <v>34</v>
      </c>
      <c r="B44">
        <v>58</v>
      </c>
      <c r="C44">
        <v>2996</v>
      </c>
      <c r="D44" s="17">
        <f>SUM(C44/C47)</f>
        <v>0.01609921760811624</v>
      </c>
      <c r="E44" s="22"/>
      <c r="F44" s="37" t="str">
        <f>A47</f>
        <v>Total NOVEMBER 2007</v>
      </c>
      <c r="G44" s="40">
        <f>SUM(G6:G29)</f>
        <v>1253</v>
      </c>
      <c r="H44" s="40">
        <f>SUM(H6:H29)</f>
        <v>43621</v>
      </c>
      <c r="I44" s="29"/>
      <c r="J44" s="30"/>
      <c r="K44" s="23"/>
      <c r="N44" s="24"/>
    </row>
    <row r="45" spans="1:14" ht="12.75">
      <c r="A45" s="15" t="s">
        <v>36</v>
      </c>
      <c r="B45">
        <v>25</v>
      </c>
      <c r="C45">
        <v>1593</v>
      </c>
      <c r="D45" s="17">
        <f>SUM(C45/C47)</f>
        <v>0.008560098013928295</v>
      </c>
      <c r="E45" s="7"/>
      <c r="F45" s="37" t="str">
        <f>A48</f>
        <v>Total NOVEMBER 2006</v>
      </c>
      <c r="G45" s="38">
        <v>1335</v>
      </c>
      <c r="H45" s="38">
        <v>40565</v>
      </c>
      <c r="I45" s="39"/>
      <c r="J45" s="30"/>
      <c r="K45" s="23"/>
      <c r="N45" s="24"/>
    </row>
    <row r="46" spans="1:14" ht="12.75">
      <c r="A46" s="58"/>
      <c r="C46" s="16"/>
      <c r="D46" s="17"/>
      <c r="E46" s="59"/>
      <c r="F46" s="37" t="str">
        <f>A49</f>
        <v>2007 change 2006</v>
      </c>
      <c r="G46" s="40">
        <f>SUM(G44-G45)</f>
        <v>-82</v>
      </c>
      <c r="H46" s="40">
        <f>SUM(H44-H45)</f>
        <v>3056</v>
      </c>
      <c r="I46" s="42"/>
      <c r="J46" s="7"/>
      <c r="K46" s="37" t="str">
        <f>A47</f>
        <v>Total NOVEMBER 2007</v>
      </c>
      <c r="L46" s="38">
        <v>10</v>
      </c>
      <c r="M46" s="38">
        <v>277</v>
      </c>
      <c r="N46" s="24"/>
    </row>
    <row r="47" spans="1:14" ht="12.75">
      <c r="A47" s="37" t="s">
        <v>141</v>
      </c>
      <c r="B47" s="38">
        <v>1461</v>
      </c>
      <c r="C47" s="38">
        <f>SUM(C6:C45)</f>
        <v>186096</v>
      </c>
      <c r="D47" s="39"/>
      <c r="E47" s="7"/>
      <c r="F47" s="37" t="str">
        <f>A50</f>
        <v>% change 2007 - 2006</v>
      </c>
      <c r="G47" s="41">
        <f>G46/G45</f>
        <v>-0.06142322097378277</v>
      </c>
      <c r="H47" s="41">
        <f>H46/H45</f>
        <v>0.07533588068531985</v>
      </c>
      <c r="I47" s="42"/>
      <c r="J47" s="43"/>
      <c r="K47" s="37" t="str">
        <f>A48</f>
        <v>Total NOVEMBER 2006</v>
      </c>
      <c r="L47" s="7">
        <v>0</v>
      </c>
      <c r="M47" s="7">
        <v>401</v>
      </c>
      <c r="N47" s="24"/>
    </row>
    <row r="48" spans="1:14" ht="12.75">
      <c r="A48" s="37" t="s">
        <v>142</v>
      </c>
      <c r="B48" s="38">
        <v>1695</v>
      </c>
      <c r="C48" s="38">
        <v>177488</v>
      </c>
      <c r="D48" s="39"/>
      <c r="E48" s="7"/>
      <c r="F48" s="48"/>
      <c r="G48" s="49"/>
      <c r="H48" s="49"/>
      <c r="I48" s="50"/>
      <c r="J48" s="43"/>
      <c r="K48" s="37" t="str">
        <f>A49</f>
        <v>2007 change 2006</v>
      </c>
      <c r="L48" s="40">
        <f>SUM(L46-L47)</f>
        <v>10</v>
      </c>
      <c r="M48" s="40">
        <f>SUM(M46-M47)</f>
        <v>-124</v>
      </c>
      <c r="N48" s="24"/>
    </row>
    <row r="49" spans="1:14" ht="12.75">
      <c r="A49" s="37" t="s">
        <v>67</v>
      </c>
      <c r="B49" s="40">
        <f>SUM(B47-B48)</f>
        <v>-234</v>
      </c>
      <c r="C49" s="40">
        <f>SUM(C47-C48)</f>
        <v>8608</v>
      </c>
      <c r="D49" s="39"/>
      <c r="E49" s="43"/>
      <c r="F49" s="52"/>
      <c r="J49" s="43"/>
      <c r="K49" s="37" t="str">
        <f>A50</f>
        <v>% change 2007 - 2006</v>
      </c>
      <c r="L49" s="41">
        <v>1</v>
      </c>
      <c r="M49" s="41">
        <f>SUM((M46-M47)/M47)</f>
        <v>-0.3092269326683292</v>
      </c>
      <c r="N49" s="24"/>
    </row>
    <row r="50" spans="1:14" ht="12.75">
      <c r="A50" s="37" t="s">
        <v>68</v>
      </c>
      <c r="B50" s="41">
        <f>SUM(B49/B48)</f>
        <v>-0.13805309734513274</v>
      </c>
      <c r="C50" s="41">
        <f>SUM(C49/C48)</f>
        <v>0.04849905345713513</v>
      </c>
      <c r="D50" s="42"/>
      <c r="E50" s="43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="65" zoomScaleNormal="65" workbookViewId="0" topLeftCell="A1">
      <selection activeCell="L43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30.42187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143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144</v>
      </c>
      <c r="C5" s="12" t="s">
        <v>145</v>
      </c>
      <c r="D5" s="13" t="s">
        <v>7</v>
      </c>
      <c r="E5" s="7"/>
      <c r="F5" s="11" t="s">
        <v>5</v>
      </c>
      <c r="G5" s="12" t="str">
        <f>B5</f>
        <v>01/12 - 31/12</v>
      </c>
      <c r="H5" s="12" t="str">
        <f>C5</f>
        <v>01/01 - 31/12</v>
      </c>
      <c r="I5" s="13" t="s">
        <v>7</v>
      </c>
      <c r="J5" s="7"/>
      <c r="K5" s="11" t="s">
        <v>5</v>
      </c>
      <c r="L5" s="12" t="str">
        <f>B5</f>
        <v>01/12 - 31/12</v>
      </c>
      <c r="M5" s="12" t="str">
        <f>C5</f>
        <v>01/01 - 31/12</v>
      </c>
      <c r="N5" s="13" t="s">
        <v>7</v>
      </c>
    </row>
    <row r="6" spans="1:14" ht="12.75">
      <c r="A6" s="15" t="s">
        <v>8</v>
      </c>
      <c r="B6">
        <v>1</v>
      </c>
      <c r="C6">
        <v>470</v>
      </c>
      <c r="D6" s="17">
        <f>SUM(C6/C47)</f>
        <v>0.0025195668489332045</v>
      </c>
      <c r="E6" s="18"/>
      <c r="F6" s="15" t="s">
        <v>9</v>
      </c>
      <c r="G6" s="55">
        <v>189</v>
      </c>
      <c r="H6" s="55">
        <v>649</v>
      </c>
      <c r="I6" s="17">
        <f>SUM(H6/H47)</f>
        <v>0.014731251134919193</v>
      </c>
      <c r="J6" s="18"/>
      <c r="K6" s="15" t="s">
        <v>10</v>
      </c>
      <c r="L6">
        <v>1</v>
      </c>
      <c r="M6">
        <v>63</v>
      </c>
      <c r="N6" s="17">
        <f>SUM(M6/M22)</f>
        <v>0.011572373254959589</v>
      </c>
    </row>
    <row r="7" spans="1:14" ht="12.75">
      <c r="A7" s="15" t="s">
        <v>11</v>
      </c>
      <c r="B7">
        <v>4</v>
      </c>
      <c r="C7">
        <v>5276</v>
      </c>
      <c r="D7" s="17">
        <f>SUM(C7/C47)</f>
        <v>0.028283478074407634</v>
      </c>
      <c r="E7" s="18"/>
      <c r="F7" s="15" t="s">
        <v>12</v>
      </c>
      <c r="G7" s="55">
        <v>0</v>
      </c>
      <c r="H7" s="55">
        <v>106</v>
      </c>
      <c r="I7" s="17">
        <f>SUM(H7/H47)</f>
        <v>0.002406028690757218</v>
      </c>
      <c r="J7" s="18"/>
      <c r="K7" s="15" t="s">
        <v>13</v>
      </c>
      <c r="L7">
        <v>4</v>
      </c>
      <c r="M7">
        <v>756</v>
      </c>
      <c r="N7" s="17">
        <f>SUM(M7/M22)</f>
        <v>0.13886847905951505</v>
      </c>
    </row>
    <row r="8" spans="1:14" ht="12.75">
      <c r="A8" s="15" t="s">
        <v>14</v>
      </c>
      <c r="B8">
        <v>1</v>
      </c>
      <c r="C8">
        <v>6952</v>
      </c>
      <c r="D8" s="17">
        <f>SUM(C8/C47)</f>
        <v>0.03726814624209285</v>
      </c>
      <c r="E8" s="18"/>
      <c r="F8" s="15" t="s">
        <v>15</v>
      </c>
      <c r="G8" s="55">
        <v>30</v>
      </c>
      <c r="H8" s="55">
        <v>2158</v>
      </c>
      <c r="I8" s="17">
        <f>SUM(H8/H47)</f>
        <v>0.04898311240239695</v>
      </c>
      <c r="J8" s="18"/>
      <c r="K8" s="15" t="s">
        <v>16</v>
      </c>
      <c r="L8">
        <v>2</v>
      </c>
      <c r="M8">
        <v>431</v>
      </c>
      <c r="N8" s="17">
        <f>SUM(M8/M22)</f>
        <v>0.07916972814107275</v>
      </c>
    </row>
    <row r="9" spans="1:14" ht="12.75">
      <c r="A9" s="21" t="s">
        <v>17</v>
      </c>
      <c r="B9">
        <v>0</v>
      </c>
      <c r="C9">
        <v>4</v>
      </c>
      <c r="D9" s="17">
        <f>SUM(C9/C47)</f>
        <v>2.1443122118580464E-05</v>
      </c>
      <c r="E9" s="18"/>
      <c r="F9" s="15" t="s">
        <v>18</v>
      </c>
      <c r="G9" s="55">
        <v>17</v>
      </c>
      <c r="H9" s="55">
        <v>1796</v>
      </c>
      <c r="I9" s="17">
        <f>SUM(H9/H47)</f>
        <v>0.0407662974396223</v>
      </c>
      <c r="J9" s="18"/>
      <c r="K9" s="15" t="s">
        <v>19</v>
      </c>
      <c r="L9">
        <v>0</v>
      </c>
      <c r="M9">
        <v>470</v>
      </c>
      <c r="N9" s="17">
        <f>SUM(M9/M22)</f>
        <v>0.08633357825128582</v>
      </c>
    </row>
    <row r="10" spans="1:14" ht="12.75">
      <c r="A10" s="15" t="s">
        <v>9</v>
      </c>
      <c r="B10">
        <v>18</v>
      </c>
      <c r="C10">
        <v>2278</v>
      </c>
      <c r="D10" s="17">
        <f>SUM(C10/C47)</f>
        <v>0.012211858046531575</v>
      </c>
      <c r="E10" s="18"/>
      <c r="F10" s="15" t="s">
        <v>20</v>
      </c>
      <c r="G10" s="55">
        <v>34</v>
      </c>
      <c r="H10" s="55">
        <v>9799</v>
      </c>
      <c r="I10" s="17">
        <f>SUM(H10/H47)</f>
        <v>0.22242146359179227</v>
      </c>
      <c r="J10" s="18"/>
      <c r="K10" s="15" t="s">
        <v>21</v>
      </c>
      <c r="L10">
        <v>2</v>
      </c>
      <c r="M10">
        <v>467</v>
      </c>
      <c r="N10" s="17">
        <f>SUM(M10/M22)</f>
        <v>0.08578251285819251</v>
      </c>
    </row>
    <row r="11" spans="1:14" ht="12.75">
      <c r="A11" s="15" t="s">
        <v>22</v>
      </c>
      <c r="B11">
        <v>1</v>
      </c>
      <c r="C11">
        <v>296</v>
      </c>
      <c r="D11" s="17">
        <f>SUM(C11/C47)</f>
        <v>0.0015867910367749543</v>
      </c>
      <c r="E11" s="18"/>
      <c r="F11" s="15" t="s">
        <v>23</v>
      </c>
      <c r="G11" s="55">
        <v>5</v>
      </c>
      <c r="H11" s="55">
        <v>2081</v>
      </c>
      <c r="I11" s="17">
        <f>SUM(H11/H47)</f>
        <v>0.047235336844016707</v>
      </c>
      <c r="J11" s="18"/>
      <c r="K11" s="15" t="s">
        <v>24</v>
      </c>
      <c r="L11">
        <v>2</v>
      </c>
      <c r="M11">
        <v>328</v>
      </c>
      <c r="N11" s="17">
        <f>SUM(M11/M22)</f>
        <v>0.060249816311535635</v>
      </c>
    </row>
    <row r="12" spans="1:14" ht="12.75">
      <c r="A12" s="15" t="s">
        <v>15</v>
      </c>
      <c r="B12">
        <v>3</v>
      </c>
      <c r="C12">
        <v>2131</v>
      </c>
      <c r="D12" s="17">
        <f>SUM(C12/C47)</f>
        <v>0.011423823308673742</v>
      </c>
      <c r="E12" s="18"/>
      <c r="F12" s="15" t="s">
        <v>25</v>
      </c>
      <c r="G12" s="55">
        <v>1</v>
      </c>
      <c r="H12" s="55">
        <v>1114</v>
      </c>
      <c r="I12" s="17">
        <f>SUM(H12/H47)</f>
        <v>0.02528599963682586</v>
      </c>
      <c r="J12" s="18"/>
      <c r="K12" s="15" t="s">
        <v>26</v>
      </c>
      <c r="L12">
        <v>6</v>
      </c>
      <c r="M12">
        <v>549</v>
      </c>
      <c r="N12" s="17">
        <f>SUM(M12/M22)</f>
        <v>0.10084496693607642</v>
      </c>
    </row>
    <row r="13" spans="1:14" ht="13.5" customHeight="1">
      <c r="A13" s="15" t="s">
        <v>27</v>
      </c>
      <c r="B13">
        <v>1</v>
      </c>
      <c r="C13">
        <v>712</v>
      </c>
      <c r="D13" s="17">
        <f>SUM(C13/C47)</f>
        <v>0.0038168757371073226</v>
      </c>
      <c r="E13" s="18"/>
      <c r="F13" s="15" t="s">
        <v>19</v>
      </c>
      <c r="G13" s="55">
        <v>2</v>
      </c>
      <c r="H13" s="55">
        <v>301</v>
      </c>
      <c r="I13" s="17">
        <f>SUM(H13/H47)</f>
        <v>0.006832213546395497</v>
      </c>
      <c r="J13" s="18"/>
      <c r="K13" s="15" t="s">
        <v>28</v>
      </c>
      <c r="L13">
        <v>3</v>
      </c>
      <c r="M13">
        <v>301</v>
      </c>
      <c r="N13" s="17">
        <f>SUM(M13/M22)</f>
        <v>0.05529022777369581</v>
      </c>
    </row>
    <row r="14" spans="1:14" ht="12.75">
      <c r="A14" s="15" t="s">
        <v>29</v>
      </c>
      <c r="B14">
        <v>0</v>
      </c>
      <c r="C14">
        <v>119</v>
      </c>
      <c r="D14" s="17">
        <f>SUM(C14/C47)</f>
        <v>0.0006379328830277689</v>
      </c>
      <c r="E14" s="18"/>
      <c r="F14" s="15" t="s">
        <v>21</v>
      </c>
      <c r="G14" s="55">
        <v>10</v>
      </c>
      <c r="H14" s="55">
        <v>213</v>
      </c>
      <c r="I14" s="17">
        <f>SUM(H14/H47)</f>
        <v>0.004834755765389504</v>
      </c>
      <c r="J14" s="18"/>
      <c r="K14" s="15" t="s">
        <v>30</v>
      </c>
      <c r="L14">
        <v>1</v>
      </c>
      <c r="M14">
        <v>202</v>
      </c>
      <c r="N14" s="17">
        <f>SUM(M14/M22)</f>
        <v>0.03710506980161646</v>
      </c>
    </row>
    <row r="15" spans="1:14" ht="12.75">
      <c r="A15" s="15" t="s">
        <v>18</v>
      </c>
      <c r="B15">
        <v>8</v>
      </c>
      <c r="C15">
        <v>2502</v>
      </c>
      <c r="D15" s="17">
        <f>SUM(C15/C47)</f>
        <v>0.01341267288517208</v>
      </c>
      <c r="E15" s="18"/>
      <c r="F15" s="21" t="s">
        <v>31</v>
      </c>
      <c r="G15" s="55">
        <v>1</v>
      </c>
      <c r="H15" s="55">
        <v>508</v>
      </c>
      <c r="I15" s="17">
        <f>SUM(H15/H47)</f>
        <v>0.011530779008534593</v>
      </c>
      <c r="J15" s="18"/>
      <c r="K15" s="15" t="s">
        <v>32</v>
      </c>
      <c r="L15">
        <v>1</v>
      </c>
      <c r="M15">
        <v>831</v>
      </c>
      <c r="N15" s="17">
        <f>SUM(M15/M22)</f>
        <v>0.1526451138868479</v>
      </c>
    </row>
    <row r="16" spans="1:14" ht="12.75">
      <c r="A16" s="15" t="s">
        <v>20</v>
      </c>
      <c r="B16">
        <v>21</v>
      </c>
      <c r="C16">
        <v>21256</v>
      </c>
      <c r="D16" s="17">
        <f>SUM(C16/C47)</f>
        <v>0.1139487509381366</v>
      </c>
      <c r="E16" s="18"/>
      <c r="F16" s="21" t="s">
        <v>33</v>
      </c>
      <c r="G16" s="55">
        <v>0</v>
      </c>
      <c r="H16" s="55">
        <v>794</v>
      </c>
      <c r="I16" s="17">
        <f>SUM(H16/H47)</f>
        <v>0.018022516796804066</v>
      </c>
      <c r="J16" s="18"/>
      <c r="K16" s="15" t="s">
        <v>34</v>
      </c>
      <c r="L16">
        <v>3</v>
      </c>
      <c r="M16">
        <v>729</v>
      </c>
      <c r="N16" s="17">
        <f>SUM(M16/M22)</f>
        <v>0.13390889052167523</v>
      </c>
    </row>
    <row r="17" spans="1:14" ht="12.75">
      <c r="A17" s="15" t="s">
        <v>23</v>
      </c>
      <c r="B17">
        <v>37</v>
      </c>
      <c r="C17">
        <v>16262</v>
      </c>
      <c r="D17" s="17">
        <f>SUM(C17/C47)</f>
        <v>0.08717701297308889</v>
      </c>
      <c r="E17" s="18"/>
      <c r="F17" s="21" t="s">
        <v>140</v>
      </c>
      <c r="G17" s="55">
        <v>0</v>
      </c>
      <c r="H17" s="55">
        <v>22</v>
      </c>
      <c r="I17" s="17">
        <f>SUM(H17/H47)</f>
        <v>0.0004993644452514981</v>
      </c>
      <c r="J17" s="18"/>
      <c r="K17" s="15" t="s">
        <v>36</v>
      </c>
      <c r="L17">
        <v>0</v>
      </c>
      <c r="M17">
        <v>34</v>
      </c>
      <c r="N17" s="17">
        <f>SUM(M17/M22)</f>
        <v>0.006245407788390889</v>
      </c>
    </row>
    <row r="18" spans="1:14" ht="12.75">
      <c r="A18" s="15" t="s">
        <v>37</v>
      </c>
      <c r="B18">
        <v>7</v>
      </c>
      <c r="C18">
        <v>4035</v>
      </c>
      <c r="D18" s="17">
        <f>SUM(C18/C47)</f>
        <v>0.021630749437118044</v>
      </c>
      <c r="E18" s="18"/>
      <c r="F18" s="15" t="s">
        <v>35</v>
      </c>
      <c r="G18" s="55">
        <v>1</v>
      </c>
      <c r="H18" s="55">
        <v>92</v>
      </c>
      <c r="I18" s="17">
        <f>SUM(H18/H47)</f>
        <v>0.002088251316506265</v>
      </c>
      <c r="J18" s="18"/>
      <c r="K18" s="15" t="s">
        <v>38</v>
      </c>
      <c r="L18">
        <v>2</v>
      </c>
      <c r="M18">
        <v>283</v>
      </c>
      <c r="N18" s="17">
        <f>SUM(M18/M22)</f>
        <v>0.05198383541513593</v>
      </c>
    </row>
    <row r="19" spans="1:14" ht="12.75">
      <c r="A19" s="15" t="s">
        <v>25</v>
      </c>
      <c r="B19">
        <v>1</v>
      </c>
      <c r="C19">
        <v>6820</v>
      </c>
      <c r="D19" s="17">
        <f>SUM(C19/C47)</f>
        <v>0.036560523212179695</v>
      </c>
      <c r="E19" s="18"/>
      <c r="F19" s="15" t="s">
        <v>26</v>
      </c>
      <c r="G19" s="55">
        <v>26</v>
      </c>
      <c r="H19" s="55">
        <v>1887</v>
      </c>
      <c r="I19" s="17">
        <f>SUM(H19/H47)</f>
        <v>0.0428318503722535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0</v>
      </c>
      <c r="C20">
        <v>31</v>
      </c>
      <c r="D20" s="17">
        <f>SUM(C20/C47)</f>
        <v>0.0001661841964189986</v>
      </c>
      <c r="E20" s="18"/>
      <c r="F20" s="15" t="s">
        <v>28</v>
      </c>
      <c r="G20" s="55">
        <v>10</v>
      </c>
      <c r="H20" s="55">
        <v>2019</v>
      </c>
      <c r="I20" s="17">
        <f>SUM(H20/H47)</f>
        <v>0.04582803704376248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0</v>
      </c>
      <c r="C21">
        <v>341</v>
      </c>
      <c r="D21" s="17">
        <f>SUM(C21/C47)</f>
        <v>0.0018280261606089846</v>
      </c>
      <c r="E21" s="18"/>
      <c r="F21" s="15" t="s">
        <v>39</v>
      </c>
      <c r="G21" s="55">
        <v>34</v>
      </c>
      <c r="H21" s="55">
        <v>4241</v>
      </c>
      <c r="I21" s="17">
        <f>SUM(H21/H47)</f>
        <v>0.0962638460141638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16</v>
      </c>
      <c r="C22">
        <v>3790</v>
      </c>
      <c r="D22" s="17">
        <f>SUM(C22/C47)</f>
        <v>0.02031735820735499</v>
      </c>
      <c r="E22" s="18"/>
      <c r="F22" s="15" t="s">
        <v>41</v>
      </c>
      <c r="G22" s="55">
        <v>3</v>
      </c>
      <c r="H22" s="55">
        <v>1315</v>
      </c>
      <c r="I22" s="17">
        <f>SUM(H22/H47)</f>
        <v>0.029848374795714547</v>
      </c>
      <c r="J22" s="18"/>
      <c r="K22" s="37" t="str">
        <f>F47</f>
        <v>Total DECEMBER 2007</v>
      </c>
      <c r="L22" s="7">
        <f>SUM(L6:L21)</f>
        <v>27</v>
      </c>
      <c r="M22" s="38">
        <f>SUM(M6:M21)</f>
        <v>5444</v>
      </c>
      <c r="N22" s="24"/>
      <c r="P22" s="36"/>
      <c r="Q22" s="36"/>
    </row>
    <row r="23" spans="1:17" ht="12.75">
      <c r="A23" s="15" t="s">
        <v>33</v>
      </c>
      <c r="B23">
        <v>2</v>
      </c>
      <c r="C23">
        <v>2077</v>
      </c>
      <c r="D23" s="17">
        <f>SUM(C23/C47)</f>
        <v>0.011134341160072907</v>
      </c>
      <c r="E23" s="18"/>
      <c r="F23" s="21" t="s">
        <v>42</v>
      </c>
      <c r="G23" s="55">
        <v>0</v>
      </c>
      <c r="H23" s="55">
        <v>4</v>
      </c>
      <c r="I23" s="17">
        <f>SUM(H23/H47)</f>
        <v>9.079353550027238E-05</v>
      </c>
      <c r="J23" s="18"/>
      <c r="K23" s="37" t="str">
        <f>F48</f>
        <v>Total DECEMBER 2006</v>
      </c>
      <c r="L23" s="7">
        <v>58</v>
      </c>
      <c r="M23" s="38">
        <v>5861</v>
      </c>
      <c r="N23" s="24"/>
      <c r="P23" s="40"/>
      <c r="Q23" s="40"/>
    </row>
    <row r="24" spans="1:17" ht="12.75">
      <c r="A24" s="15" t="s">
        <v>43</v>
      </c>
      <c r="B24">
        <v>0</v>
      </c>
      <c r="C24">
        <v>1591</v>
      </c>
      <c r="D24" s="17">
        <f>SUM(C24/C47)</f>
        <v>0.00852900182266538</v>
      </c>
      <c r="E24" s="18"/>
      <c r="F24" s="15" t="s">
        <v>30</v>
      </c>
      <c r="G24" s="55">
        <v>15</v>
      </c>
      <c r="H24" s="55">
        <v>2044</v>
      </c>
      <c r="I24" s="17">
        <f>SUM(H24/H47)</f>
        <v>0.04639549664063919</v>
      </c>
      <c r="J24" s="18"/>
      <c r="K24" s="37" t="str">
        <f>F49</f>
        <v>2007 change 2006</v>
      </c>
      <c r="L24" s="40">
        <f>SUM(L22-L23)</f>
        <v>-31</v>
      </c>
      <c r="M24" s="40">
        <f>SUM(M22-M23)</f>
        <v>-417</v>
      </c>
      <c r="N24" s="24"/>
      <c r="P24" s="41"/>
      <c r="Q24" s="41"/>
    </row>
    <row r="25" spans="1:14" ht="12.75">
      <c r="A25" s="15" t="s">
        <v>35</v>
      </c>
      <c r="B25">
        <v>3</v>
      </c>
      <c r="C25">
        <v>4176</v>
      </c>
      <c r="D25" s="17">
        <f>SUM(C25/C47)</f>
        <v>0.022386619491798005</v>
      </c>
      <c r="E25" s="18"/>
      <c r="F25" s="15" t="s">
        <v>47</v>
      </c>
      <c r="G25" s="55">
        <v>0</v>
      </c>
      <c r="H25" s="55">
        <v>38</v>
      </c>
      <c r="I25" s="17">
        <f>SUM(H25/H47)</f>
        <v>0.0008625385872525876</v>
      </c>
      <c r="J25" s="18"/>
      <c r="K25" s="37" t="str">
        <f>F50</f>
        <v>% change 2007 - 2006</v>
      </c>
      <c r="L25" s="41">
        <f>SUM((L22-L23)/L23)</f>
        <v>-0.5344827586206896</v>
      </c>
      <c r="M25" s="41">
        <f>SUM((M22-M23)/M23)</f>
        <v>-0.07114826821361542</v>
      </c>
      <c r="N25" s="24"/>
    </row>
    <row r="26" spans="1:14" ht="12.75">
      <c r="A26" s="15" t="s">
        <v>46</v>
      </c>
      <c r="B26">
        <v>35</v>
      </c>
      <c r="C26">
        <v>5275</v>
      </c>
      <c r="D26" s="17">
        <f>SUM(C26/C47)</f>
        <v>0.02827811729387799</v>
      </c>
      <c r="E26" s="18"/>
      <c r="F26" s="15" t="s">
        <v>49</v>
      </c>
      <c r="G26" s="55">
        <v>1</v>
      </c>
      <c r="H26" s="55">
        <v>110</v>
      </c>
      <c r="I26" s="17">
        <f>SUM(H26/H47)</f>
        <v>0.0024968222262574903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0</v>
      </c>
      <c r="C27">
        <v>8</v>
      </c>
      <c r="D27" s="17">
        <f>SUM(C27/C47)</f>
        <v>4.288624423716093E-05</v>
      </c>
      <c r="E27" s="18"/>
      <c r="F27" s="15" t="s">
        <v>52</v>
      </c>
      <c r="G27" s="55">
        <v>11</v>
      </c>
      <c r="H27" s="55">
        <v>5341</v>
      </c>
      <c r="I27" s="17">
        <f>SUM(H27/H47)</f>
        <v>0.1212320682767387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2</v>
      </c>
      <c r="C28">
        <v>1386</v>
      </c>
      <c r="D28" s="17">
        <f>SUM(C28/C47)</f>
        <v>0.007430041814088131</v>
      </c>
      <c r="E28" s="18"/>
      <c r="F28" s="15" t="s">
        <v>53</v>
      </c>
      <c r="G28" s="55">
        <v>26</v>
      </c>
      <c r="H28" s="55">
        <v>6355</v>
      </c>
      <c r="I28" s="17">
        <f>SUM(H28/H47)</f>
        <v>0.14424822952605776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6</v>
      </c>
      <c r="C29">
        <v>1863</v>
      </c>
      <c r="D29" s="17">
        <f>SUM(C29/C47)</f>
        <v>0.009987134126728851</v>
      </c>
      <c r="E29" s="18"/>
      <c r="F29" s="15" t="s">
        <v>36</v>
      </c>
      <c r="G29" s="55">
        <v>12</v>
      </c>
      <c r="H29" s="55">
        <f>1046+23</f>
        <v>1069</v>
      </c>
      <c r="I29" s="17">
        <f>SUM(H29/H47)</f>
        <v>0.024264572362447792</v>
      </c>
      <c r="J29" s="18"/>
      <c r="L29" s="14"/>
    </row>
    <row r="30" spans="1:14" ht="12.75">
      <c r="A30" s="15" t="s">
        <v>39</v>
      </c>
      <c r="B30">
        <v>10</v>
      </c>
      <c r="C30">
        <v>13941</v>
      </c>
      <c r="D30" s="17">
        <f>SUM(C30/C47)</f>
        <v>0.07473464136378256</v>
      </c>
      <c r="E30" s="18"/>
      <c r="F30" s="15"/>
      <c r="I30" s="17"/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0</v>
      </c>
      <c r="C31">
        <v>13</v>
      </c>
      <c r="D31" s="17">
        <f>SUM(C31/C47)</f>
        <v>6.969014688538651E-05</v>
      </c>
      <c r="E31" s="18"/>
      <c r="F31" s="25"/>
      <c r="G31" s="26"/>
      <c r="H31" s="26"/>
      <c r="I31" s="56"/>
      <c r="K31" s="11" t="s">
        <v>5</v>
      </c>
      <c r="L31" s="12" t="str">
        <f>B5</f>
        <v>01/12 - 31/12</v>
      </c>
      <c r="M31" s="12" t="str">
        <f>C5</f>
        <v>01/01 - 31/12</v>
      </c>
      <c r="N31" s="13" t="s">
        <v>7</v>
      </c>
    </row>
    <row r="32" spans="1:14" ht="12.75">
      <c r="A32" s="15" t="s">
        <v>41</v>
      </c>
      <c r="B32">
        <v>53</v>
      </c>
      <c r="C32">
        <v>7598</v>
      </c>
      <c r="D32" s="17">
        <f>SUM(C32/C47)</f>
        <v>0.04073121046424359</v>
      </c>
      <c r="E32" s="18"/>
      <c r="F32" s="25"/>
      <c r="G32" s="26"/>
      <c r="H32" s="26"/>
      <c r="I32" s="27"/>
      <c r="K32" s="15" t="s">
        <v>56</v>
      </c>
      <c r="L32">
        <v>0</v>
      </c>
      <c r="M32">
        <v>3</v>
      </c>
      <c r="N32" s="17">
        <f>SUM(M32/M47)</f>
        <v>0.008982035928143712</v>
      </c>
    </row>
    <row r="33" spans="1:14" ht="12.75">
      <c r="A33" s="25" t="s">
        <v>57</v>
      </c>
      <c r="B33">
        <v>0</v>
      </c>
      <c r="C33">
        <v>85</v>
      </c>
      <c r="D33" s="17">
        <f>SUM(C33/C47)</f>
        <v>0.0004556663450198349</v>
      </c>
      <c r="E33" s="18"/>
      <c r="F33" s="25"/>
      <c r="G33" s="16"/>
      <c r="H33" s="16"/>
      <c r="I33" s="17"/>
      <c r="K33" s="15" t="s">
        <v>146</v>
      </c>
      <c r="L33">
        <v>0</v>
      </c>
      <c r="M33">
        <v>0</v>
      </c>
      <c r="N33" s="17">
        <f>SUM(M33/M47)</f>
        <v>0</v>
      </c>
    </row>
    <row r="34" spans="1:14" ht="12.75">
      <c r="A34" s="15" t="s">
        <v>30</v>
      </c>
      <c r="B34">
        <v>17</v>
      </c>
      <c r="C34">
        <v>6446</v>
      </c>
      <c r="D34" s="17">
        <f>SUM(C34/C47)</f>
        <v>0.03455559129409242</v>
      </c>
      <c r="E34" s="18"/>
      <c r="F34" s="25"/>
      <c r="G34" s="26"/>
      <c r="H34" s="26"/>
      <c r="I34" s="27"/>
      <c r="J34" s="18"/>
      <c r="K34" s="15" t="s">
        <v>24</v>
      </c>
      <c r="L34">
        <v>0</v>
      </c>
      <c r="M34">
        <v>34</v>
      </c>
      <c r="N34" s="17">
        <f>SUM(M34/M47)</f>
        <v>0.10179640718562874</v>
      </c>
    </row>
    <row r="35" spans="1:14" ht="12.75">
      <c r="A35" s="15" t="s">
        <v>58</v>
      </c>
      <c r="B35">
        <v>0</v>
      </c>
      <c r="C35">
        <v>1083</v>
      </c>
      <c r="D35" s="17">
        <f>SUM(C35/C47)</f>
        <v>0.005805725313605661</v>
      </c>
      <c r="E35" s="18"/>
      <c r="F35" s="25"/>
      <c r="G35" s="26"/>
      <c r="H35" s="26"/>
      <c r="I35" s="27"/>
      <c r="J35" s="18"/>
      <c r="K35" s="15" t="s">
        <v>46</v>
      </c>
      <c r="L35">
        <v>0</v>
      </c>
      <c r="M35">
        <v>18</v>
      </c>
      <c r="N35" s="17">
        <f>SUM(M35/M47)</f>
        <v>0.05389221556886228</v>
      </c>
    </row>
    <row r="36" spans="1:14" ht="12.75">
      <c r="A36" s="15" t="s">
        <v>47</v>
      </c>
      <c r="B36">
        <v>2</v>
      </c>
      <c r="C36">
        <v>3345</v>
      </c>
      <c r="D36" s="17">
        <f>SUM(C36/C47)</f>
        <v>0.017931810871662915</v>
      </c>
      <c r="E36" s="18"/>
      <c r="F36" s="25"/>
      <c r="G36" s="26"/>
      <c r="H36" s="26"/>
      <c r="I36" s="27"/>
      <c r="K36" s="15" t="s">
        <v>32</v>
      </c>
      <c r="L36">
        <v>7</v>
      </c>
      <c r="M36">
        <v>73</v>
      </c>
      <c r="N36" s="17">
        <f>SUM(M36/M47)</f>
        <v>0.218562874251497</v>
      </c>
    </row>
    <row r="37" spans="1:14" ht="12.75">
      <c r="A37" s="15" t="s">
        <v>59</v>
      </c>
      <c r="B37">
        <v>9</v>
      </c>
      <c r="C37">
        <v>6280</v>
      </c>
      <c r="D37" s="17">
        <f>SUM(C37/C47)</f>
        <v>0.03366570172617133</v>
      </c>
      <c r="E37" s="18"/>
      <c r="F37" s="25"/>
      <c r="G37" s="26"/>
      <c r="H37" s="26"/>
      <c r="I37" s="27"/>
      <c r="K37" s="15" t="s">
        <v>60</v>
      </c>
      <c r="L37">
        <v>0</v>
      </c>
      <c r="M37">
        <v>29</v>
      </c>
      <c r="N37" s="17">
        <f>SUM(M37/M47)</f>
        <v>0.08682634730538923</v>
      </c>
    </row>
    <row r="38" spans="1:14" ht="12.75">
      <c r="A38" s="15" t="s">
        <v>61</v>
      </c>
      <c r="B38">
        <v>0</v>
      </c>
      <c r="C38">
        <v>3</v>
      </c>
      <c r="D38" s="17">
        <f>SUM(C38/C47)</f>
        <v>1.608234158893535E-05</v>
      </c>
      <c r="E38" s="18"/>
      <c r="F38" s="15"/>
      <c r="G38" s="16"/>
      <c r="H38" s="16"/>
      <c r="I38" s="29"/>
      <c r="K38" s="15" t="s">
        <v>62</v>
      </c>
      <c r="L38">
        <v>0</v>
      </c>
      <c r="M38">
        <v>8</v>
      </c>
      <c r="N38" s="17">
        <f>SUM(M38/M47)</f>
        <v>0.023952095808383235</v>
      </c>
    </row>
    <row r="39" spans="1:14" ht="12.75">
      <c r="A39" s="15" t="s">
        <v>63</v>
      </c>
      <c r="B39">
        <v>0</v>
      </c>
      <c r="C39">
        <v>436</v>
      </c>
      <c r="D39" s="17">
        <f>SUM(C39/C47)</f>
        <v>0.002337300310925271</v>
      </c>
      <c r="E39" s="18"/>
      <c r="F39" s="15"/>
      <c r="G39" s="31"/>
      <c r="H39" s="31"/>
      <c r="I39" s="32"/>
      <c r="J39" s="30"/>
      <c r="K39" s="15" t="s">
        <v>64</v>
      </c>
      <c r="N39" s="17">
        <f>SUM(M39/M47)</f>
        <v>0</v>
      </c>
    </row>
    <row r="40" spans="1:14" ht="12.75">
      <c r="A40" s="15" t="s">
        <v>49</v>
      </c>
      <c r="B40">
        <v>7</v>
      </c>
      <c r="C40">
        <v>3753</v>
      </c>
      <c r="D40" s="17">
        <f>SUM(C40/C47)</f>
        <v>0.020119009327758123</v>
      </c>
      <c r="E40" s="18"/>
      <c r="F40" s="25"/>
      <c r="G40" s="34"/>
      <c r="H40" s="34"/>
      <c r="I40" s="35"/>
      <c r="J40" s="33"/>
      <c r="K40" s="15" t="s">
        <v>38</v>
      </c>
      <c r="L40">
        <v>50</v>
      </c>
      <c r="M40">
        <v>169</v>
      </c>
      <c r="N40" s="17">
        <f>SUM(M40/M47)</f>
        <v>0.5059880239520959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5.360780529645116E-06</v>
      </c>
      <c r="E41" s="18"/>
      <c r="F41" s="25"/>
      <c r="G41" s="34"/>
      <c r="H41" s="34"/>
      <c r="I41" s="35"/>
      <c r="J41" s="36"/>
      <c r="K41" s="23"/>
      <c r="N41" s="57"/>
    </row>
    <row r="42" spans="1:14" ht="12.75">
      <c r="A42" s="15" t="s">
        <v>52</v>
      </c>
      <c r="B42">
        <v>92</v>
      </c>
      <c r="C42">
        <v>28023</v>
      </c>
      <c r="D42" s="17">
        <f>SUM(C42/C47)</f>
        <v>0.1502251527822451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113</v>
      </c>
      <c r="C43">
        <v>21274</v>
      </c>
      <c r="D43" s="17">
        <f>SUM(C43/C47)</f>
        <v>0.1140452449876702</v>
      </c>
      <c r="E43" s="18"/>
      <c r="F43" s="25"/>
      <c r="G43" s="34"/>
      <c r="H43" s="34"/>
      <c r="I43" s="35"/>
      <c r="J43" s="36"/>
      <c r="K43" s="23"/>
      <c r="N43" s="57"/>
    </row>
    <row r="44" spans="1:14" ht="12.75">
      <c r="A44" s="15" t="s">
        <v>34</v>
      </c>
      <c r="B44">
        <v>14</v>
      </c>
      <c r="C44">
        <v>3010</v>
      </c>
      <c r="D44" s="17">
        <f>SUM(C44/C47)</f>
        <v>0.0161359493942318</v>
      </c>
      <c r="E44" s="22"/>
      <c r="F44" s="25"/>
      <c r="G44" s="34"/>
      <c r="H44" s="34"/>
      <c r="I44" s="35"/>
      <c r="J44" s="30"/>
      <c r="K44" s="23"/>
      <c r="N44" s="24"/>
    </row>
    <row r="45" spans="1:14" ht="12.75">
      <c r="A45" s="15" t="s">
        <v>36</v>
      </c>
      <c r="B45">
        <v>9</v>
      </c>
      <c r="C45">
        <f>1507+91</f>
        <v>1598</v>
      </c>
      <c r="D45" s="17">
        <f>SUM(C45/C47)</f>
        <v>0.008566527286372897</v>
      </c>
      <c r="E45" s="7"/>
      <c r="F45" s="25"/>
      <c r="G45" s="34"/>
      <c r="H45" s="34"/>
      <c r="I45" s="35"/>
      <c r="J45" s="30"/>
      <c r="K45" s="23"/>
      <c r="N45" s="24"/>
    </row>
    <row r="46" spans="1:14" ht="12.75">
      <c r="A46" s="58"/>
      <c r="C46" s="16"/>
      <c r="D46" s="17"/>
      <c r="E46" s="59"/>
      <c r="F46" s="25"/>
      <c r="G46" s="34"/>
      <c r="H46" s="34"/>
      <c r="I46" s="35"/>
      <c r="J46" s="7"/>
      <c r="K46" s="23"/>
      <c r="N46" s="24"/>
    </row>
    <row r="47" spans="1:14" ht="12.75">
      <c r="A47" s="37" t="s">
        <v>147</v>
      </c>
      <c r="B47" s="38">
        <f>SUM(B6:B45)</f>
        <v>493</v>
      </c>
      <c r="C47" s="38">
        <f>SUM(C6:C45)</f>
        <v>186540</v>
      </c>
      <c r="D47" s="39"/>
      <c r="E47" s="7"/>
      <c r="F47" s="37" t="str">
        <f>A47</f>
        <v>Total DECEMBER 2007</v>
      </c>
      <c r="G47" s="40">
        <f>SUM(G6:G29)</f>
        <v>428</v>
      </c>
      <c r="H47" s="40">
        <f>SUM(H6:H29)</f>
        <v>44056</v>
      </c>
      <c r="I47" s="29"/>
      <c r="J47" s="43"/>
      <c r="K47" s="37" t="str">
        <f>A47</f>
        <v>Total DECEMBER 2007</v>
      </c>
      <c r="L47" s="38">
        <f>SUM(L32:L40)</f>
        <v>57</v>
      </c>
      <c r="M47" s="38">
        <f>SUM(M32:M40)</f>
        <v>334</v>
      </c>
      <c r="N47" s="24"/>
    </row>
    <row r="48" spans="1:14" ht="12.75">
      <c r="A48" s="37" t="s">
        <v>148</v>
      </c>
      <c r="B48" s="38">
        <v>996</v>
      </c>
      <c r="C48" s="38">
        <v>178484</v>
      </c>
      <c r="D48" s="39"/>
      <c r="E48" s="7"/>
      <c r="F48" s="37" t="str">
        <f>A48</f>
        <v>Total DECEMBER 2006</v>
      </c>
      <c r="G48" s="38">
        <v>414</v>
      </c>
      <c r="H48" s="38">
        <v>40979</v>
      </c>
      <c r="I48" s="39"/>
      <c r="J48" s="43"/>
      <c r="K48" s="37" t="str">
        <f>A48</f>
        <v>Total DECEMBER 2006</v>
      </c>
      <c r="L48" s="7">
        <v>1</v>
      </c>
      <c r="M48" s="7">
        <v>402</v>
      </c>
      <c r="N48" s="24"/>
    </row>
    <row r="49" spans="1:14" ht="12.75">
      <c r="A49" s="37" t="s">
        <v>67</v>
      </c>
      <c r="B49" s="40">
        <f>SUM(B47-B48)</f>
        <v>-503</v>
      </c>
      <c r="C49" s="40">
        <f>SUM(C47-C48)</f>
        <v>8056</v>
      </c>
      <c r="D49" s="39"/>
      <c r="E49" s="43"/>
      <c r="F49" s="37" t="str">
        <f>A49</f>
        <v>2007 change 2006</v>
      </c>
      <c r="G49" s="40">
        <f>SUM(G47-G48)</f>
        <v>14</v>
      </c>
      <c r="H49" s="40">
        <f>SUM(H47-H48)</f>
        <v>3077</v>
      </c>
      <c r="I49" s="42"/>
      <c r="J49" s="43"/>
      <c r="K49" s="37" t="str">
        <f>A49</f>
        <v>2007 change 2006</v>
      </c>
      <c r="L49" s="40">
        <f>SUM(L47-L48)</f>
        <v>56</v>
      </c>
      <c r="M49" s="40">
        <f>SUM(M47-M48)</f>
        <v>-68</v>
      </c>
      <c r="N49" s="24"/>
    </row>
    <row r="50" spans="1:14" ht="12.75">
      <c r="A50" s="37" t="s">
        <v>68</v>
      </c>
      <c r="B50" s="41">
        <f>SUM(B49/B48)</f>
        <v>-0.5050200803212851</v>
      </c>
      <c r="C50" s="41">
        <f>SUM(C49/C48)</f>
        <v>0.04513569843795522</v>
      </c>
      <c r="D50" s="42"/>
      <c r="E50" s="43"/>
      <c r="F50" s="37" t="str">
        <f>A50</f>
        <v>% change 2007 - 2006</v>
      </c>
      <c r="G50" s="41">
        <f>G49/G48</f>
        <v>0.033816425120772944</v>
      </c>
      <c r="H50" s="41">
        <f>H49/H48</f>
        <v>0.07508723980575417</v>
      </c>
      <c r="I50" s="42"/>
      <c r="J50"/>
      <c r="K50" s="37" t="str">
        <f>A50</f>
        <v>% change 2007 - 2006</v>
      </c>
      <c r="L50" s="41">
        <v>1</v>
      </c>
      <c r="M50" s="41">
        <f>SUM((M47-M48)/M48)</f>
        <v>-0.1691542288557214</v>
      </c>
      <c r="N50" s="24"/>
    </row>
    <row r="51" spans="1:14" ht="12.75">
      <c r="A51" s="44"/>
      <c r="B51" s="45"/>
      <c r="C51" s="45"/>
      <c r="D51" s="46"/>
      <c r="E51" s="47"/>
      <c r="F51" s="48"/>
      <c r="G51" s="49"/>
      <c r="H51" s="49"/>
      <c r="I51" s="50"/>
      <c r="K51" s="44"/>
      <c r="L51" s="60"/>
      <c r="M51" s="60"/>
      <c r="N51" s="51"/>
    </row>
    <row r="52" spans="1:14" ht="12.75">
      <c r="A52" s="52"/>
      <c r="B52" s="52"/>
      <c r="C52" s="52"/>
      <c r="D52" s="52"/>
      <c r="E52" s="52"/>
      <c r="F52" s="52"/>
      <c r="K52" s="20"/>
      <c r="L52" s="20"/>
      <c r="M52" s="20"/>
      <c r="N52" s="61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zoomScaleSheetLayoutView="50" workbookViewId="0" topLeftCell="A7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28.0039062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70</v>
      </c>
      <c r="C5" s="12" t="s">
        <v>71</v>
      </c>
      <c r="D5" s="13" t="s">
        <v>7</v>
      </c>
      <c r="E5" s="7"/>
      <c r="F5" s="11" t="s">
        <v>5</v>
      </c>
      <c r="G5" s="12" t="str">
        <f>B5</f>
        <v>01/02 - 28/02</v>
      </c>
      <c r="H5" s="12" t="str">
        <f>C5</f>
        <v>01/01 - 28/02</v>
      </c>
      <c r="I5" s="13" t="s">
        <v>7</v>
      </c>
      <c r="J5" s="7"/>
      <c r="K5" s="11" t="s">
        <v>5</v>
      </c>
      <c r="L5" s="12" t="str">
        <f>B5</f>
        <v>01/02 - 28/02</v>
      </c>
      <c r="M5" s="12" t="str">
        <f>C5</f>
        <v>01/01 - 28/02</v>
      </c>
      <c r="N5" s="13" t="s">
        <v>7</v>
      </c>
    </row>
    <row r="6" spans="1:14" ht="12.75">
      <c r="A6" s="15" t="s">
        <v>8</v>
      </c>
      <c r="B6">
        <v>72</v>
      </c>
      <c r="C6">
        <v>176</v>
      </c>
      <c r="D6" s="17">
        <f>SUM(C6/C47)</f>
        <v>0.0024158236448739243</v>
      </c>
      <c r="E6" s="18"/>
      <c r="F6" s="15" t="s">
        <v>9</v>
      </c>
      <c r="G6" s="55">
        <v>44</v>
      </c>
      <c r="H6" s="55">
        <v>119</v>
      </c>
      <c r="I6" s="17">
        <f>SUM(H6/H46)</f>
        <v>0.0075980079172519475</v>
      </c>
      <c r="J6" s="18"/>
      <c r="K6" s="15" t="s">
        <v>10</v>
      </c>
      <c r="L6">
        <v>5</v>
      </c>
      <c r="M6">
        <v>16</v>
      </c>
      <c r="N6" s="17">
        <f>SUM(M6/M22)</f>
        <v>0.01038961038961039</v>
      </c>
    </row>
    <row r="7" spans="1:14" ht="12.75">
      <c r="A7" s="15" t="s">
        <v>11</v>
      </c>
      <c r="B7">
        <v>709</v>
      </c>
      <c r="C7">
        <v>1788</v>
      </c>
      <c r="D7" s="17">
        <f>SUM(C7/C47)</f>
        <v>0.024542572028605547</v>
      </c>
      <c r="E7" s="18"/>
      <c r="F7" s="15" t="s">
        <v>12</v>
      </c>
      <c r="G7" s="55">
        <v>16</v>
      </c>
      <c r="H7" s="55">
        <v>51</v>
      </c>
      <c r="I7" s="17">
        <f>SUM(H7/H46)</f>
        <v>0.003256289107393692</v>
      </c>
      <c r="J7" s="18"/>
      <c r="K7" s="15" t="s">
        <v>13</v>
      </c>
      <c r="L7">
        <v>100</v>
      </c>
      <c r="M7">
        <v>223</v>
      </c>
      <c r="N7" s="17">
        <f>SUM(M7/M22)</f>
        <v>0.1448051948051948</v>
      </c>
    </row>
    <row r="8" spans="1:14" ht="12.75">
      <c r="A8" s="15" t="s">
        <v>14</v>
      </c>
      <c r="B8">
        <v>1015</v>
      </c>
      <c r="C8">
        <v>2814</v>
      </c>
      <c r="D8" s="17">
        <f>SUM(C8/C47)</f>
        <v>0.038625725776563764</v>
      </c>
      <c r="E8" s="18"/>
      <c r="F8" s="15" t="s">
        <v>15</v>
      </c>
      <c r="G8" s="55">
        <v>184</v>
      </c>
      <c r="H8" s="55">
        <v>562</v>
      </c>
      <c r="I8" s="17">
        <f>SUM(H8/H46)</f>
        <v>0.035883028987357936</v>
      </c>
      <c r="J8" s="18"/>
      <c r="K8" s="15" t="s">
        <v>16</v>
      </c>
      <c r="L8">
        <v>57</v>
      </c>
      <c r="M8">
        <v>130</v>
      </c>
      <c r="N8" s="17">
        <f>SUM(M8/M22)</f>
        <v>0.08441558441558442</v>
      </c>
    </row>
    <row r="9" spans="1:14" ht="12.75">
      <c r="A9" s="21" t="s">
        <v>17</v>
      </c>
      <c r="B9">
        <v>1</v>
      </c>
      <c r="C9">
        <v>1</v>
      </c>
      <c r="D9" s="17">
        <f>SUM(C9/C48)</f>
        <v>1.4573647929813312E-05</v>
      </c>
      <c r="E9" s="18"/>
      <c r="F9" s="15" t="s">
        <v>18</v>
      </c>
      <c r="G9" s="55">
        <v>234</v>
      </c>
      <c r="H9" s="55">
        <v>579</v>
      </c>
      <c r="I9" s="17">
        <f>SUM(H9/H46)</f>
        <v>0.0369684586898225</v>
      </c>
      <c r="J9" s="18"/>
      <c r="K9" s="15" t="s">
        <v>19</v>
      </c>
      <c r="L9">
        <v>43</v>
      </c>
      <c r="M9">
        <v>130</v>
      </c>
      <c r="N9" s="17">
        <f>SUM(M9/M22)</f>
        <v>0.08441558441558442</v>
      </c>
    </row>
    <row r="10" spans="1:14" ht="12.75">
      <c r="A10" s="15" t="s">
        <v>9</v>
      </c>
      <c r="B10">
        <v>251</v>
      </c>
      <c r="C10">
        <v>933</v>
      </c>
      <c r="D10" s="17">
        <f>SUM(C10/C47)</f>
        <v>0.0128066105719737</v>
      </c>
      <c r="E10" s="18"/>
      <c r="F10" s="15" t="s">
        <v>20</v>
      </c>
      <c r="G10" s="55">
        <v>1234</v>
      </c>
      <c r="H10" s="55">
        <v>3593</v>
      </c>
      <c r="I10" s="17">
        <f>SUM(H10/H46)</f>
        <v>0.22940876005618696</v>
      </c>
      <c r="J10" s="18"/>
      <c r="K10" s="15" t="s">
        <v>21</v>
      </c>
      <c r="L10">
        <v>51</v>
      </c>
      <c r="M10">
        <v>124</v>
      </c>
      <c r="N10" s="17">
        <f>SUM(M10/M22)</f>
        <v>0.08051948051948052</v>
      </c>
    </row>
    <row r="11" spans="1:14" ht="12.75">
      <c r="A11" s="15" t="s">
        <v>22</v>
      </c>
      <c r="B11">
        <v>54</v>
      </c>
      <c r="C11">
        <v>131</v>
      </c>
      <c r="D11" s="17">
        <f>SUM(C11/C47)</f>
        <v>0.0017981414629459323</v>
      </c>
      <c r="E11" s="18"/>
      <c r="F11" s="15" t="s">
        <v>23</v>
      </c>
      <c r="G11" s="55">
        <v>183</v>
      </c>
      <c r="H11" s="55">
        <v>762</v>
      </c>
      <c r="I11" s="17">
        <f>SUM(H11/H46)</f>
        <v>0.0486527901928234</v>
      </c>
      <c r="J11" s="18"/>
      <c r="K11" s="15" t="s">
        <v>24</v>
      </c>
      <c r="L11">
        <v>24</v>
      </c>
      <c r="M11">
        <v>85</v>
      </c>
      <c r="N11" s="17">
        <f>SUM(M11/M22)</f>
        <v>0.05519480519480519</v>
      </c>
    </row>
    <row r="12" spans="1:14" ht="12.75">
      <c r="A12" s="15" t="s">
        <v>15</v>
      </c>
      <c r="B12">
        <v>335</v>
      </c>
      <c r="C12">
        <v>934</v>
      </c>
      <c r="D12" s="17">
        <f>SUM(C12/C47)</f>
        <v>0.012820336842683211</v>
      </c>
      <c r="E12" s="18"/>
      <c r="F12" s="15" t="s">
        <v>25</v>
      </c>
      <c r="G12" s="55">
        <v>120</v>
      </c>
      <c r="H12" s="55">
        <v>356</v>
      </c>
      <c r="I12" s="17">
        <f>SUM(H12/H46)</f>
        <v>0.022730174945728515</v>
      </c>
      <c r="J12" s="18"/>
      <c r="K12" s="15" t="s">
        <v>26</v>
      </c>
      <c r="L12">
        <v>55</v>
      </c>
      <c r="M12">
        <v>140</v>
      </c>
      <c r="N12" s="17">
        <f>SUM(M12/M22)</f>
        <v>0.09090909090909091</v>
      </c>
    </row>
    <row r="13" spans="1:14" ht="13.5" customHeight="1">
      <c r="A13" s="15" t="s">
        <v>27</v>
      </c>
      <c r="B13">
        <v>84</v>
      </c>
      <c r="C13">
        <v>289</v>
      </c>
      <c r="D13" s="17">
        <f>SUM(C13/C47)</f>
        <v>0.00396689223504866</v>
      </c>
      <c r="E13" s="18"/>
      <c r="F13" s="15" t="s">
        <v>19</v>
      </c>
      <c r="G13" s="55">
        <v>50</v>
      </c>
      <c r="H13" s="55">
        <v>165</v>
      </c>
      <c r="I13" s="17">
        <f>SUM(H13/H46)</f>
        <v>0.010535052994509003</v>
      </c>
      <c r="J13" s="18"/>
      <c r="K13" s="15" t="s">
        <v>28</v>
      </c>
      <c r="L13">
        <v>38</v>
      </c>
      <c r="M13">
        <v>95</v>
      </c>
      <c r="N13" s="17">
        <f>SUM(M13/M22)</f>
        <v>0.06168831168831169</v>
      </c>
    </row>
    <row r="14" spans="1:14" ht="12.75">
      <c r="A14" s="15" t="s">
        <v>29</v>
      </c>
      <c r="B14">
        <v>18</v>
      </c>
      <c r="C14">
        <v>52</v>
      </c>
      <c r="D14" s="17">
        <f>SUM(C14/C47)</f>
        <v>0.0007137660768945685</v>
      </c>
      <c r="E14" s="18"/>
      <c r="F14" s="15" t="s">
        <v>21</v>
      </c>
      <c r="G14" s="55">
        <v>15</v>
      </c>
      <c r="H14" s="55">
        <v>53</v>
      </c>
      <c r="I14" s="17">
        <f>SUM(H14/H46)</f>
        <v>0.0033839867194483462</v>
      </c>
      <c r="J14" s="18"/>
      <c r="K14" s="15" t="s">
        <v>30</v>
      </c>
      <c r="L14">
        <v>18</v>
      </c>
      <c r="M14">
        <v>56</v>
      </c>
      <c r="N14" s="17">
        <f>SUM(M14/M22)</f>
        <v>0.03636363636363636</v>
      </c>
    </row>
    <row r="15" spans="1:14" ht="12.75">
      <c r="A15" s="15" t="s">
        <v>18</v>
      </c>
      <c r="B15">
        <v>482</v>
      </c>
      <c r="C15">
        <v>1073</v>
      </c>
      <c r="D15" s="17">
        <f>SUM(C15/C47)</f>
        <v>0.014728288471305232</v>
      </c>
      <c r="E15" s="18"/>
      <c r="F15" s="21" t="s">
        <v>31</v>
      </c>
      <c r="G15" s="55">
        <v>80</v>
      </c>
      <c r="H15" s="55">
        <v>154</v>
      </c>
      <c r="I15" s="17">
        <f>SUM(H15/H46)</f>
        <v>0.009832716128208402</v>
      </c>
      <c r="J15" s="18"/>
      <c r="K15" s="15" t="s">
        <v>32</v>
      </c>
      <c r="L15">
        <v>76</v>
      </c>
      <c r="M15">
        <v>233</v>
      </c>
      <c r="N15" s="17">
        <f>SUM(M15/M22)</f>
        <v>0.1512987012987013</v>
      </c>
    </row>
    <row r="16" spans="1:14" ht="12.75">
      <c r="A16" s="15" t="s">
        <v>20</v>
      </c>
      <c r="B16">
        <v>2555</v>
      </c>
      <c r="C16">
        <v>8813</v>
      </c>
      <c r="D16" s="17">
        <f>SUM(C16/C47)</f>
        <v>0.12096962376291985</v>
      </c>
      <c r="E16" s="18"/>
      <c r="F16" s="21" t="s">
        <v>33</v>
      </c>
      <c r="G16" s="55">
        <v>92</v>
      </c>
      <c r="H16" s="55">
        <v>283</v>
      </c>
      <c r="I16" s="17">
        <f>SUM(H16/H46)</f>
        <v>0.018069212105733624</v>
      </c>
      <c r="J16" s="18"/>
      <c r="K16" s="15" t="s">
        <v>34</v>
      </c>
      <c r="L16">
        <v>72</v>
      </c>
      <c r="M16">
        <v>211</v>
      </c>
      <c r="N16" s="17">
        <f>SUM(M16/M22)</f>
        <v>0.137012987012987</v>
      </c>
    </row>
    <row r="17" spans="1:14" ht="12.75">
      <c r="A17" s="15" t="s">
        <v>23</v>
      </c>
      <c r="B17">
        <v>2167</v>
      </c>
      <c r="C17">
        <v>5954</v>
      </c>
      <c r="D17" s="17">
        <f>SUM(C17/C47)</f>
        <v>0.0817262158044281</v>
      </c>
      <c r="E17" s="18"/>
      <c r="F17" s="15" t="s">
        <v>35</v>
      </c>
      <c r="G17" s="55">
        <v>9</v>
      </c>
      <c r="H17" s="55">
        <v>28</v>
      </c>
      <c r="I17" s="17">
        <f>SUM(H17/H46)</f>
        <v>0.0017877665687651642</v>
      </c>
      <c r="J17" s="18"/>
      <c r="K17" s="15" t="s">
        <v>36</v>
      </c>
      <c r="L17">
        <v>5</v>
      </c>
      <c r="M17">
        <v>18</v>
      </c>
      <c r="N17" s="17">
        <f>SUM(M17/M22)</f>
        <v>0.011688311688311689</v>
      </c>
    </row>
    <row r="18" spans="1:14" ht="12.75">
      <c r="A18" s="15" t="s">
        <v>37</v>
      </c>
      <c r="B18">
        <v>407</v>
      </c>
      <c r="C18">
        <v>1414</v>
      </c>
      <c r="D18" s="17">
        <f>SUM(C18/C47)</f>
        <v>0.01940894678324846</v>
      </c>
      <c r="E18" s="18"/>
      <c r="F18" s="15" t="s">
        <v>26</v>
      </c>
      <c r="G18" s="55">
        <v>208</v>
      </c>
      <c r="H18" s="55">
        <v>551</v>
      </c>
      <c r="I18" s="17">
        <f>SUM(H18/H46)</f>
        <v>0.03518069212105734</v>
      </c>
      <c r="J18" s="18"/>
      <c r="K18" s="15" t="s">
        <v>38</v>
      </c>
      <c r="L18">
        <v>37</v>
      </c>
      <c r="M18">
        <v>79</v>
      </c>
      <c r="N18" s="17">
        <f>SUM(M18/M22)</f>
        <v>0.0512987012987013</v>
      </c>
    </row>
    <row r="19" spans="1:14" ht="12.75">
      <c r="A19" s="15" t="s">
        <v>25</v>
      </c>
      <c r="B19">
        <v>933</v>
      </c>
      <c r="C19">
        <v>2869</v>
      </c>
      <c r="D19" s="17">
        <f>SUM(C19/C47)</f>
        <v>0.03938067066558687</v>
      </c>
      <c r="E19" s="18"/>
      <c r="F19" s="15" t="s">
        <v>28</v>
      </c>
      <c r="G19" s="55">
        <v>371</v>
      </c>
      <c r="H19" s="55">
        <v>945</v>
      </c>
      <c r="I19" s="17">
        <f>SUM(H19/H46)</f>
        <v>0.06033712169582429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12</v>
      </c>
      <c r="C20">
        <v>28</v>
      </c>
      <c r="D20" s="17">
        <f>SUM(C20/C47)</f>
        <v>0.00038433557986630615</v>
      </c>
      <c r="E20" s="18"/>
      <c r="F20" s="15" t="s">
        <v>39</v>
      </c>
      <c r="G20" s="55">
        <v>540</v>
      </c>
      <c r="H20" s="55">
        <v>1602</v>
      </c>
      <c r="I20" s="17">
        <f>SUM(H20/H46)</f>
        <v>0.10228578725577832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51</v>
      </c>
      <c r="C21">
        <v>127</v>
      </c>
      <c r="D21" s="17">
        <f>SUM(C21/C47)</f>
        <v>0.0017432363801078885</v>
      </c>
      <c r="E21" s="18"/>
      <c r="F21" s="15" t="s">
        <v>41</v>
      </c>
      <c r="G21" s="55">
        <v>154</v>
      </c>
      <c r="H21" s="55">
        <v>429</v>
      </c>
      <c r="I21" s="17">
        <f>SUM(H21/H46)</f>
        <v>0.027391137785723406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576</v>
      </c>
      <c r="C22">
        <v>1521</v>
      </c>
      <c r="D22" s="17">
        <f>SUM(C22/C47)</f>
        <v>0.02087765774916613</v>
      </c>
      <c r="E22" s="18"/>
      <c r="F22" s="21" t="s">
        <v>42</v>
      </c>
      <c r="G22" s="55">
        <v>0</v>
      </c>
      <c r="H22" s="55">
        <v>0</v>
      </c>
      <c r="I22" s="17">
        <f>SUM(H22/H46)</f>
        <v>0</v>
      </c>
      <c r="J22" s="18"/>
      <c r="K22" s="37" t="str">
        <f>F46</f>
        <v>Total FEBRUARY 2007</v>
      </c>
      <c r="L22" s="7">
        <f>SUM(L6:L21)</f>
        <v>581</v>
      </c>
      <c r="M22" s="38">
        <f>SUM(M6:M21)</f>
        <v>1540</v>
      </c>
      <c r="N22" s="24"/>
      <c r="P22" s="36"/>
      <c r="Q22" s="36"/>
    </row>
    <row r="23" spans="1:17" ht="12.75">
      <c r="A23" s="15" t="s">
        <v>33</v>
      </c>
      <c r="B23">
        <v>290</v>
      </c>
      <c r="C23">
        <v>809</v>
      </c>
      <c r="D23" s="17">
        <f>SUM(C23/C47)</f>
        <v>0.011104553003994344</v>
      </c>
      <c r="E23" s="18"/>
      <c r="F23" s="15" t="s">
        <v>30</v>
      </c>
      <c r="G23" s="55">
        <v>295</v>
      </c>
      <c r="H23" s="55">
        <v>835</v>
      </c>
      <c r="I23" s="17">
        <f>SUM(H23/H46)</f>
        <v>0.05331375303281829</v>
      </c>
      <c r="J23" s="18"/>
      <c r="K23" s="37" t="str">
        <f>F47</f>
        <v>Total FEBRUARY 2006</v>
      </c>
      <c r="L23" s="7">
        <v>651</v>
      </c>
      <c r="M23" s="38">
        <v>1534</v>
      </c>
      <c r="N23" s="24"/>
      <c r="P23" s="40"/>
      <c r="Q23" s="40"/>
    </row>
    <row r="24" spans="1:17" ht="12.75">
      <c r="A24" s="15" t="s">
        <v>43</v>
      </c>
      <c r="B24">
        <v>224</v>
      </c>
      <c r="C24">
        <v>711</v>
      </c>
      <c r="D24" s="17">
        <f>SUM(C24/C47)</f>
        <v>0.009759378474462274</v>
      </c>
      <c r="E24" s="18"/>
      <c r="F24" s="21" t="s">
        <v>44</v>
      </c>
      <c r="G24" s="55">
        <v>0</v>
      </c>
      <c r="H24" s="55">
        <v>0</v>
      </c>
      <c r="I24" s="17">
        <f>SUM(H24/H46)</f>
        <v>0</v>
      </c>
      <c r="J24" s="18"/>
      <c r="K24" s="37" t="str">
        <f>F48</f>
        <v>2007 change 2006</v>
      </c>
      <c r="L24" s="40">
        <f>SUM(L22-L23)</f>
        <v>-70</v>
      </c>
      <c r="M24" s="40">
        <f>SUM(M22-M23)</f>
        <v>6</v>
      </c>
      <c r="N24" s="24"/>
      <c r="P24" s="41"/>
      <c r="Q24" s="41"/>
    </row>
    <row r="25" spans="1:14" ht="12.75">
      <c r="A25" s="15" t="s">
        <v>35</v>
      </c>
      <c r="B25">
        <v>624</v>
      </c>
      <c r="C25">
        <v>1889</v>
      </c>
      <c r="D25" s="17">
        <f>SUM(C25/C47)</f>
        <v>0.025928925370266153</v>
      </c>
      <c r="E25" s="18"/>
      <c r="F25" s="21" t="s">
        <v>45</v>
      </c>
      <c r="G25" s="55">
        <v>0</v>
      </c>
      <c r="H25" s="55">
        <v>0</v>
      </c>
      <c r="I25" s="17">
        <f>SUM(H25/H47)</f>
        <v>0</v>
      </c>
      <c r="J25" s="18"/>
      <c r="K25" s="37" t="str">
        <f>F49</f>
        <v>% change 2007 - 2006</v>
      </c>
      <c r="L25" s="41">
        <f>SUM((L22-L23)/L23)</f>
        <v>-0.10752688172043011</v>
      </c>
      <c r="M25" s="41">
        <f>SUM((M22-M23)/M23)</f>
        <v>0.003911342894393742</v>
      </c>
      <c r="N25" s="24"/>
    </row>
    <row r="26" spans="1:14" ht="12.75">
      <c r="A26" s="15" t="s">
        <v>46</v>
      </c>
      <c r="B26">
        <v>754</v>
      </c>
      <c r="C26">
        <v>2351</v>
      </c>
      <c r="D26" s="17">
        <f>SUM(C26/C47)</f>
        <v>0.032270462438060206</v>
      </c>
      <c r="E26" s="18"/>
      <c r="F26" s="15" t="s">
        <v>47</v>
      </c>
      <c r="G26" s="55">
        <v>3</v>
      </c>
      <c r="H26" s="55">
        <v>4</v>
      </c>
      <c r="I26" s="17">
        <f>SUM(H26/H46)</f>
        <v>0.00025539522410930913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0</v>
      </c>
      <c r="C27">
        <v>6</v>
      </c>
      <c r="D27" s="17">
        <f>SUM(C27/C47)</f>
        <v>8.23576242570656E-05</v>
      </c>
      <c r="E27" s="18"/>
      <c r="F27" s="15" t="s">
        <v>49</v>
      </c>
      <c r="G27" s="55">
        <v>13</v>
      </c>
      <c r="H27" s="55">
        <v>50</v>
      </c>
      <c r="I27" s="17">
        <f>SUM(H27/H46)</f>
        <v>0.0031924403013663645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156</v>
      </c>
      <c r="C28">
        <v>436</v>
      </c>
      <c r="D28" s="17">
        <f>SUM(C28/C47)</f>
        <v>0.005984654029346767</v>
      </c>
      <c r="E28" s="18"/>
      <c r="F28" s="15" t="s">
        <v>51</v>
      </c>
      <c r="G28" s="55">
        <v>0</v>
      </c>
      <c r="H28" s="55">
        <v>0</v>
      </c>
      <c r="I28" s="17">
        <f>SUM(H28/H46)</f>
        <v>0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298</v>
      </c>
      <c r="C29">
        <v>694</v>
      </c>
      <c r="D29" s="17">
        <f>SUM(C29/C47)</f>
        <v>0.009526031872400588</v>
      </c>
      <c r="E29" s="18"/>
      <c r="F29" s="15" t="s">
        <v>52</v>
      </c>
      <c r="G29" s="55">
        <v>742</v>
      </c>
      <c r="H29" s="55">
        <v>1986</v>
      </c>
      <c r="I29" s="17">
        <f>SUM(H29/H46)</f>
        <v>0.126803728770272</v>
      </c>
      <c r="J29" s="18"/>
      <c r="L29" s="14"/>
    </row>
    <row r="30" spans="1:14" ht="12.75">
      <c r="A30" s="15" t="s">
        <v>39</v>
      </c>
      <c r="B30">
        <v>2108</v>
      </c>
      <c r="C30">
        <v>5792</v>
      </c>
      <c r="D30" s="17">
        <f>SUM(C30/C47)</f>
        <v>0.07950255994948732</v>
      </c>
      <c r="E30" s="18"/>
      <c r="F30" s="15" t="s">
        <v>53</v>
      </c>
      <c r="G30" s="55">
        <v>834</v>
      </c>
      <c r="H30" s="55">
        <v>2242</v>
      </c>
      <c r="I30" s="17">
        <f>SUM(H30/H46)</f>
        <v>0.14314902311326777</v>
      </c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0</v>
      </c>
      <c r="C31">
        <v>3</v>
      </c>
      <c r="D31" s="17">
        <f>SUM(C31/C47)</f>
        <v>4.11788121285328E-05</v>
      </c>
      <c r="E31" s="18"/>
      <c r="F31" s="15" t="s">
        <v>36</v>
      </c>
      <c r="G31" s="55">
        <v>156</v>
      </c>
      <c r="H31" s="55">
        <v>310</v>
      </c>
      <c r="I31" s="17">
        <f>SUM(H31/H46)</f>
        <v>0.01979312986847146</v>
      </c>
      <c r="K31" s="11" t="s">
        <v>5</v>
      </c>
      <c r="L31" s="12" t="str">
        <f>B5</f>
        <v>01/02 - 28/02</v>
      </c>
      <c r="M31" s="12" t="str">
        <f>C5</f>
        <v>01/01 - 28/02</v>
      </c>
      <c r="N31" s="13" t="s">
        <v>7</v>
      </c>
    </row>
    <row r="32" spans="1:14" ht="12.75">
      <c r="A32" s="15" t="s">
        <v>41</v>
      </c>
      <c r="B32">
        <v>983</v>
      </c>
      <c r="C32">
        <v>3011</v>
      </c>
      <c r="D32" s="17">
        <f>SUM(C32/C47)</f>
        <v>0.04132980110633742</v>
      </c>
      <c r="E32" s="18"/>
      <c r="F32" s="15"/>
      <c r="G32" s="16"/>
      <c r="H32" s="16"/>
      <c r="I32" s="17"/>
      <c r="K32" s="15" t="s">
        <v>56</v>
      </c>
      <c r="L32">
        <v>1</v>
      </c>
      <c r="M32">
        <v>2</v>
      </c>
      <c r="N32" s="17">
        <f>SUM(M32/M46)</f>
        <v>0.03508771929824561</v>
      </c>
    </row>
    <row r="33" spans="1:14" ht="12.75">
      <c r="A33" s="25" t="s">
        <v>57</v>
      </c>
      <c r="B33">
        <v>9</v>
      </c>
      <c r="C33">
        <v>30</v>
      </c>
      <c r="D33" s="17">
        <f>SUM(C33/C47)</f>
        <v>0.000411788121285328</v>
      </c>
      <c r="E33" s="18"/>
      <c r="F33" s="25"/>
      <c r="G33" s="26"/>
      <c r="H33" s="26"/>
      <c r="I33" s="56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1212</v>
      </c>
      <c r="C34">
        <v>3052</v>
      </c>
      <c r="D34" s="17">
        <f>SUM(C34/C47)</f>
        <v>0.04189257820542737</v>
      </c>
      <c r="E34" s="18"/>
      <c r="F34" s="25"/>
      <c r="G34" s="26"/>
      <c r="H34" s="26"/>
      <c r="I34" s="27"/>
      <c r="J34" s="18"/>
      <c r="K34" s="15" t="s">
        <v>24</v>
      </c>
      <c r="L34">
        <v>1</v>
      </c>
      <c r="M34">
        <v>6</v>
      </c>
      <c r="N34" s="17">
        <f>SUM(M34/M46)</f>
        <v>0.10526315789473684</v>
      </c>
    </row>
    <row r="35" spans="1:14" ht="12.75">
      <c r="A35" s="15" t="s">
        <v>58</v>
      </c>
      <c r="B35">
        <v>150</v>
      </c>
      <c r="C35">
        <v>411</v>
      </c>
      <c r="D35" s="17">
        <f>SUM(C35/C47)</f>
        <v>0.005641497261608994</v>
      </c>
      <c r="E35" s="18"/>
      <c r="F35" s="25"/>
      <c r="G35" s="16"/>
      <c r="H35" s="16"/>
      <c r="I35" s="17"/>
      <c r="J35" s="18"/>
      <c r="K35" s="15" t="s">
        <v>46</v>
      </c>
      <c r="L35">
        <v>4</v>
      </c>
      <c r="M35">
        <v>14</v>
      </c>
      <c r="N35" s="17">
        <f>SUM(M35/M46)</f>
        <v>0.24561403508771928</v>
      </c>
    </row>
    <row r="36" spans="1:14" ht="12.75">
      <c r="A36" s="15" t="s">
        <v>47</v>
      </c>
      <c r="B36">
        <v>479</v>
      </c>
      <c r="C36">
        <v>1296</v>
      </c>
      <c r="D36" s="17">
        <f>SUM(C36/C47)</f>
        <v>0.01778924683952617</v>
      </c>
      <c r="E36" s="18"/>
      <c r="F36" s="25"/>
      <c r="G36" s="26"/>
      <c r="H36" s="26"/>
      <c r="I36" s="27"/>
      <c r="K36" s="15" t="s">
        <v>32</v>
      </c>
      <c r="L36">
        <v>4</v>
      </c>
      <c r="M36">
        <v>20</v>
      </c>
      <c r="N36" s="17">
        <f>SUM(M36/M46)</f>
        <v>0.3508771929824561</v>
      </c>
    </row>
    <row r="37" spans="1:14" ht="12.75">
      <c r="A37" s="15" t="s">
        <v>59</v>
      </c>
      <c r="B37">
        <v>888</v>
      </c>
      <c r="C37">
        <v>2390</v>
      </c>
      <c r="D37" s="17">
        <f>SUM(C37/C47)</f>
        <v>0.03280578699573113</v>
      </c>
      <c r="E37" s="18"/>
      <c r="F37" s="25"/>
      <c r="G37" s="26"/>
      <c r="H37" s="26"/>
      <c r="I37" s="27"/>
      <c r="K37" s="15" t="s">
        <v>60</v>
      </c>
      <c r="L37">
        <v>6</v>
      </c>
      <c r="M37">
        <v>13</v>
      </c>
      <c r="N37" s="17">
        <f>SUM(M37/M46)</f>
        <v>0.22807017543859648</v>
      </c>
    </row>
    <row r="38" spans="1:14" ht="12.75">
      <c r="A38" s="15" t="s">
        <v>61</v>
      </c>
      <c r="B38">
        <v>0</v>
      </c>
      <c r="C38">
        <v>2</v>
      </c>
      <c r="D38" s="17">
        <f>SUM(C38/C47)</f>
        <v>2.7452541419021867E-05</v>
      </c>
      <c r="E38" s="18"/>
      <c r="F38" s="25"/>
      <c r="G38" s="26"/>
      <c r="H38" s="26"/>
      <c r="I38" s="27"/>
      <c r="K38" s="15" t="s">
        <v>62</v>
      </c>
      <c r="L38">
        <v>2</v>
      </c>
      <c r="M38">
        <v>2</v>
      </c>
      <c r="N38" s="17">
        <f>SUM(M38/M46)</f>
        <v>0.03508771929824561</v>
      </c>
    </row>
    <row r="39" spans="1:14" ht="12.75">
      <c r="A39" s="15" t="s">
        <v>63</v>
      </c>
      <c r="B39">
        <v>81</v>
      </c>
      <c r="C39">
        <v>187</v>
      </c>
      <c r="D39" s="17">
        <f>SUM(C39/C47)</f>
        <v>0.0025668126226785445</v>
      </c>
      <c r="E39" s="18"/>
      <c r="F39" s="25"/>
      <c r="G39" s="26"/>
      <c r="H39" s="26"/>
      <c r="I39" s="27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570</v>
      </c>
      <c r="C40">
        <v>1375</v>
      </c>
      <c r="D40" s="17">
        <f>SUM(C40/C47)</f>
        <v>0.018873622225577532</v>
      </c>
      <c r="E40" s="18"/>
      <c r="F40" s="15"/>
      <c r="G40" s="16"/>
      <c r="H40" s="16"/>
      <c r="I40" s="29"/>
      <c r="J40" s="33"/>
      <c r="K40" s="15" t="s">
        <v>38</v>
      </c>
      <c r="L40">
        <v>0</v>
      </c>
      <c r="M40">
        <v>0</v>
      </c>
      <c r="N40" s="17">
        <f>SUM(M40/M46)</f>
        <v>0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1.3726270709510933E-05</v>
      </c>
      <c r="E41" s="18"/>
      <c r="F41" s="15"/>
      <c r="G41" s="31"/>
      <c r="H41" s="31"/>
      <c r="I41" s="32"/>
      <c r="J41" s="36"/>
      <c r="K41" s="23"/>
      <c r="N41" s="57"/>
    </row>
    <row r="42" spans="1:14" ht="12.75">
      <c r="A42" s="15" t="s">
        <v>52</v>
      </c>
      <c r="B42">
        <v>4354</v>
      </c>
      <c r="C42">
        <v>10167</v>
      </c>
      <c r="D42" s="17">
        <f>SUM(C42/C47)</f>
        <v>0.13955499430359766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3265</v>
      </c>
      <c r="C43">
        <v>7618</v>
      </c>
      <c r="D43" s="17">
        <f>SUM(C43/C47)</f>
        <v>0.10456673026505428</v>
      </c>
      <c r="E43" s="18"/>
      <c r="F43" s="25"/>
      <c r="G43" s="34"/>
      <c r="H43" s="34"/>
      <c r="I43" s="35"/>
      <c r="J43" s="36"/>
      <c r="K43" s="23"/>
      <c r="N43" s="57"/>
    </row>
    <row r="44" spans="1:14" ht="12.75">
      <c r="A44" s="15" t="s">
        <v>34</v>
      </c>
      <c r="B44">
        <v>443</v>
      </c>
      <c r="C44">
        <v>1165</v>
      </c>
      <c r="D44" s="17">
        <f>SUM(C44/C47)</f>
        <v>0.015991105376580238</v>
      </c>
      <c r="E44" s="22"/>
      <c r="F44" s="25"/>
      <c r="G44" s="34"/>
      <c r="H44" s="34"/>
      <c r="I44" s="35"/>
      <c r="J44" s="30"/>
      <c r="K44" s="23"/>
      <c r="N44" s="24"/>
    </row>
    <row r="45" spans="1:14" ht="12.75">
      <c r="A45" s="15" t="s">
        <v>36</v>
      </c>
      <c r="B45">
        <v>225</v>
      </c>
      <c r="C45">
        <v>540</v>
      </c>
      <c r="D45" s="17">
        <f>SUM(C45/C47)</f>
        <v>0.0074121861831359034</v>
      </c>
      <c r="E45" s="7"/>
      <c r="F45" s="25"/>
      <c r="G45" s="34"/>
      <c r="H45" s="34"/>
      <c r="I45" s="35"/>
      <c r="J45" s="30"/>
      <c r="K45" s="23"/>
      <c r="N45" s="24"/>
    </row>
    <row r="46" spans="1:14" ht="12.75">
      <c r="A46" s="58"/>
      <c r="B46" s="16"/>
      <c r="C46" s="16"/>
      <c r="D46" s="17"/>
      <c r="E46" s="59"/>
      <c r="F46" s="37" t="str">
        <f>A47</f>
        <v>Total FEBRUARY 2007</v>
      </c>
      <c r="G46" s="38">
        <v>5577</v>
      </c>
      <c r="H46" s="62" t="s">
        <v>72</v>
      </c>
      <c r="I46" s="29"/>
      <c r="J46" s="7"/>
      <c r="K46" s="37" t="str">
        <f>A47</f>
        <v>Total FEBRUARY 2007</v>
      </c>
      <c r="L46" s="38">
        <f>SUM(L32:L40)</f>
        <v>18</v>
      </c>
      <c r="M46" s="38">
        <f>SUM(M32:M40)</f>
        <v>57</v>
      </c>
      <c r="N46" s="24"/>
    </row>
    <row r="47" spans="1:14" ht="12.75">
      <c r="A47" s="37" t="s">
        <v>73</v>
      </c>
      <c r="B47" s="38">
        <v>26835</v>
      </c>
      <c r="C47" s="38">
        <f>SUM(C6:C45)</f>
        <v>72853</v>
      </c>
      <c r="D47" s="39"/>
      <c r="E47" s="7"/>
      <c r="F47" s="37" t="str">
        <f>A48</f>
        <v>Total FEBRUARY 2006</v>
      </c>
      <c r="G47" s="38">
        <v>4891</v>
      </c>
      <c r="H47" s="38">
        <v>13177</v>
      </c>
      <c r="I47" s="39"/>
      <c r="J47" s="43"/>
      <c r="K47" s="37" t="str">
        <f>A48</f>
        <v>Total FEBRUARY 2006</v>
      </c>
      <c r="L47" s="7">
        <v>38</v>
      </c>
      <c r="M47" s="7">
        <v>68</v>
      </c>
      <c r="N47" s="24"/>
    </row>
    <row r="48" spans="1:14" ht="12.75">
      <c r="A48" s="37" t="s">
        <v>74</v>
      </c>
      <c r="B48" s="38">
        <v>25506</v>
      </c>
      <c r="C48" s="38">
        <v>68617</v>
      </c>
      <c r="D48" s="39"/>
      <c r="E48" s="7"/>
      <c r="F48" s="37" t="str">
        <f>A49</f>
        <v>2007 change 2006</v>
      </c>
      <c r="G48" s="40">
        <f>SUM(G46-G47)</f>
        <v>686</v>
      </c>
      <c r="H48" s="40">
        <f>SUM(H46-H47)</f>
        <v>2485</v>
      </c>
      <c r="I48" s="42"/>
      <c r="J48" s="43"/>
      <c r="K48" s="37" t="str">
        <f>A49</f>
        <v>2007 change 2006</v>
      </c>
      <c r="L48" s="40">
        <f>SUM(L46-L47)</f>
        <v>-20</v>
      </c>
      <c r="M48" s="40">
        <f>SUM(M46-M47)</f>
        <v>-11</v>
      </c>
      <c r="N48" s="24"/>
    </row>
    <row r="49" spans="1:14" ht="12.75">
      <c r="A49" s="37" t="s">
        <v>67</v>
      </c>
      <c r="B49" s="40">
        <v>3362</v>
      </c>
      <c r="C49" s="40">
        <f>SUM(C47-C48)</f>
        <v>4236</v>
      </c>
      <c r="D49" s="39"/>
      <c r="E49" s="43"/>
      <c r="F49" s="37" t="str">
        <f>A50</f>
        <v>% change 2007 - 2006</v>
      </c>
      <c r="G49" s="41">
        <f>SUM((G46-G47)/G47)</f>
        <v>0.14025761602944184</v>
      </c>
      <c r="H49" s="41">
        <f>SUM((H46-H47)/H47)</f>
        <v>0.18858617287698262</v>
      </c>
      <c r="I49" s="42"/>
      <c r="J49" s="43"/>
      <c r="K49" s="37" t="str">
        <f>A50</f>
        <v>% change 2007 - 2006</v>
      </c>
      <c r="L49" s="41">
        <v>-0.52</v>
      </c>
      <c r="M49" s="41">
        <f>SUM((M46-M47)/M47)</f>
        <v>-0.16176470588235295</v>
      </c>
      <c r="N49" s="24"/>
    </row>
    <row r="50" spans="1:14" ht="12.75">
      <c r="A50" s="37" t="s">
        <v>68</v>
      </c>
      <c r="B50" s="63" t="s">
        <v>75</v>
      </c>
      <c r="C50" s="63" t="s">
        <v>76</v>
      </c>
      <c r="D50" s="42"/>
      <c r="E50" s="43"/>
      <c r="F50" s="48"/>
      <c r="G50" s="49"/>
      <c r="H50" s="49"/>
      <c r="I50" s="50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F51" s="52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zoomScaleSheetLayoutView="50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28.0039062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78</v>
      </c>
      <c r="C5" s="12" t="s">
        <v>79</v>
      </c>
      <c r="D5" s="13" t="s">
        <v>7</v>
      </c>
      <c r="E5" s="7"/>
      <c r="F5" s="11" t="s">
        <v>5</v>
      </c>
      <c r="G5" s="12" t="str">
        <f>B5</f>
        <v>01/03 - 31/03</v>
      </c>
      <c r="H5" s="12" t="str">
        <f>C5</f>
        <v>01/01 - 31/03</v>
      </c>
      <c r="I5" s="13" t="s">
        <v>7</v>
      </c>
      <c r="J5" s="7"/>
      <c r="K5" s="11" t="s">
        <v>5</v>
      </c>
      <c r="L5" s="12" t="str">
        <f>B5</f>
        <v>01/03 - 31/03</v>
      </c>
      <c r="M5" s="12" t="str">
        <f>C5</f>
        <v>01/01 - 31/03</v>
      </c>
      <c r="N5" s="13" t="s">
        <v>7</v>
      </c>
    </row>
    <row r="6" spans="1:14" ht="12.75">
      <c r="A6" s="15" t="s">
        <v>8</v>
      </c>
      <c r="B6">
        <v>67</v>
      </c>
      <c r="C6">
        <v>242</v>
      </c>
      <c r="D6" s="17">
        <f>SUM(C6/C47)</f>
        <v>0.002401436892818513</v>
      </c>
      <c r="E6" s="18"/>
      <c r="F6" s="15" t="s">
        <v>9</v>
      </c>
      <c r="G6" s="55">
        <v>21</v>
      </c>
      <c r="H6" s="55">
        <v>140</v>
      </c>
      <c r="I6" s="17">
        <f>SUM(H6/H46)</f>
        <v>0.0066034621008443</v>
      </c>
      <c r="J6" s="18"/>
      <c r="K6" s="15" t="s">
        <v>10</v>
      </c>
      <c r="L6">
        <v>7</v>
      </c>
      <c r="M6">
        <v>28</v>
      </c>
      <c r="N6" s="17">
        <f>SUM(M6/M22)</f>
        <v>0.012968967114404817</v>
      </c>
    </row>
    <row r="7" spans="1:14" ht="12.75">
      <c r="A7" s="15" t="s">
        <v>11</v>
      </c>
      <c r="B7">
        <v>777</v>
      </c>
      <c r="C7">
        <v>2554</v>
      </c>
      <c r="D7" s="17">
        <f>SUM(C7/C47)</f>
        <v>0.02534409018288629</v>
      </c>
      <c r="E7" s="18"/>
      <c r="F7" s="15" t="s">
        <v>12</v>
      </c>
      <c r="G7" s="55">
        <v>10</v>
      </c>
      <c r="H7" s="55">
        <v>61</v>
      </c>
      <c r="I7" s="17">
        <f>SUM(H7/H46)</f>
        <v>0.0028772227725107308</v>
      </c>
      <c r="J7" s="18"/>
      <c r="K7" s="15" t="s">
        <v>13</v>
      </c>
      <c r="L7">
        <v>77</v>
      </c>
      <c r="M7">
        <v>300</v>
      </c>
      <c r="N7" s="17">
        <f>SUM(M7/M22)</f>
        <v>0.13895321908290875</v>
      </c>
    </row>
    <row r="8" spans="1:14" ht="12.75">
      <c r="A8" s="15" t="s">
        <v>14</v>
      </c>
      <c r="B8">
        <v>652</v>
      </c>
      <c r="C8">
        <v>3463</v>
      </c>
      <c r="D8" s="17">
        <f>SUM(C8/C47)</f>
        <v>0.034364363470374006</v>
      </c>
      <c r="E8" s="18"/>
      <c r="F8" s="15" t="s">
        <v>15</v>
      </c>
      <c r="G8" s="55">
        <v>153</v>
      </c>
      <c r="H8" s="55">
        <v>740</v>
      </c>
      <c r="I8" s="17">
        <f>SUM(H8/H46)</f>
        <v>0.034904013961605584</v>
      </c>
      <c r="J8" s="18"/>
      <c r="K8" s="15" t="s">
        <v>16</v>
      </c>
      <c r="L8">
        <v>45</v>
      </c>
      <c r="M8">
        <v>175</v>
      </c>
      <c r="N8" s="17">
        <f>SUM(M8/M22)</f>
        <v>0.0810560444650301</v>
      </c>
    </row>
    <row r="9" spans="1:14" ht="12.75">
      <c r="A9" s="21" t="s">
        <v>17</v>
      </c>
      <c r="B9">
        <v>0</v>
      </c>
      <c r="C9">
        <v>1</v>
      </c>
      <c r="D9" s="17">
        <f>SUM(C9/C48)</f>
        <v>1.060198044994805E-05</v>
      </c>
      <c r="E9" s="18"/>
      <c r="F9" s="15" t="s">
        <v>18</v>
      </c>
      <c r="G9" s="55">
        <v>212</v>
      </c>
      <c r="H9" s="55">
        <v>788</v>
      </c>
      <c r="I9" s="17">
        <f>SUM(H9/H46)</f>
        <v>0.03716805811046649</v>
      </c>
      <c r="J9" s="18"/>
      <c r="K9" s="15" t="s">
        <v>19</v>
      </c>
      <c r="L9">
        <v>52</v>
      </c>
      <c r="M9">
        <v>181</v>
      </c>
      <c r="N9" s="17">
        <f>SUM(M9/M22)</f>
        <v>0.08383510884668828</v>
      </c>
    </row>
    <row r="10" spans="1:14" ht="12.75">
      <c r="A10" s="15" t="s">
        <v>9</v>
      </c>
      <c r="B10">
        <v>470</v>
      </c>
      <c r="C10">
        <v>1402</v>
      </c>
      <c r="D10" s="17">
        <f>SUM(C10/C47)</f>
        <v>0.013912456709634525</v>
      </c>
      <c r="E10" s="18"/>
      <c r="F10" s="15" t="s">
        <v>20</v>
      </c>
      <c r="G10" s="55">
        <v>1334</v>
      </c>
      <c r="H10" s="55">
        <v>4913</v>
      </c>
      <c r="I10" s="17">
        <f>SUM(H10/H46)</f>
        <v>0.23173435215320032</v>
      </c>
      <c r="J10" s="18"/>
      <c r="K10" s="15" t="s">
        <v>21</v>
      </c>
      <c r="L10">
        <v>58</v>
      </c>
      <c r="M10">
        <v>182</v>
      </c>
      <c r="N10" s="17">
        <f>SUM(M10/M22)</f>
        <v>0.08429828624363131</v>
      </c>
    </row>
    <row r="11" spans="1:14" ht="12.75">
      <c r="A11" s="15" t="s">
        <v>22</v>
      </c>
      <c r="B11">
        <v>58</v>
      </c>
      <c r="C11">
        <v>189</v>
      </c>
      <c r="D11" s="17">
        <f>SUM(C11/C47)</f>
        <v>0.0018755023667053675</v>
      </c>
      <c r="E11" s="18"/>
      <c r="F11" s="15" t="s">
        <v>23</v>
      </c>
      <c r="G11" s="55">
        <v>254</v>
      </c>
      <c r="H11" s="55">
        <v>1016</v>
      </c>
      <c r="I11" s="17">
        <f>SUM(H11/H46)</f>
        <v>0.04792226781755578</v>
      </c>
      <c r="J11" s="18"/>
      <c r="K11" s="15" t="s">
        <v>24</v>
      </c>
      <c r="L11">
        <v>34</v>
      </c>
      <c r="M11">
        <v>119</v>
      </c>
      <c r="N11" s="17">
        <f>SUM(M11/M22)</f>
        <v>0.05511811023622047</v>
      </c>
    </row>
    <row r="12" spans="1:14" ht="12.75">
      <c r="A12" s="15" t="s">
        <v>15</v>
      </c>
      <c r="B12">
        <v>246</v>
      </c>
      <c r="C12">
        <v>1153</v>
      </c>
      <c r="D12" s="17">
        <f>SUM(C12/C47)</f>
        <v>0.011441556766197295</v>
      </c>
      <c r="E12" s="18"/>
      <c r="F12" s="15" t="s">
        <v>25</v>
      </c>
      <c r="G12" s="55">
        <v>158</v>
      </c>
      <c r="H12" s="55">
        <v>514</v>
      </c>
      <c r="I12" s="17">
        <f>SUM(H12/H46)</f>
        <v>0.0242441394273855</v>
      </c>
      <c r="J12" s="18"/>
      <c r="K12" s="15" t="s">
        <v>26</v>
      </c>
      <c r="L12">
        <v>57</v>
      </c>
      <c r="M12">
        <v>197</v>
      </c>
      <c r="N12" s="17">
        <f>SUM(M12/M22)</f>
        <v>0.09124594719777675</v>
      </c>
    </row>
    <row r="13" spans="1:14" ht="13.5" customHeight="1">
      <c r="A13" s="15" t="s">
        <v>27</v>
      </c>
      <c r="B13">
        <v>115</v>
      </c>
      <c r="C13">
        <v>404</v>
      </c>
      <c r="D13" s="17">
        <f>SUM(C13/C47)</f>
        <v>0.004009010349994542</v>
      </c>
      <c r="E13" s="18"/>
      <c r="F13" s="15" t="s">
        <v>19</v>
      </c>
      <c r="G13" s="55">
        <v>35</v>
      </c>
      <c r="H13" s="55">
        <v>200</v>
      </c>
      <c r="I13" s="17">
        <f>SUM(H13/H46)</f>
        <v>0.009433517286920429</v>
      </c>
      <c r="J13" s="18"/>
      <c r="K13" s="15" t="s">
        <v>28</v>
      </c>
      <c r="L13">
        <v>31</v>
      </c>
      <c r="M13">
        <v>126</v>
      </c>
      <c r="N13" s="17">
        <f>SUM(M13/M22)</f>
        <v>0.058360352014821676</v>
      </c>
    </row>
    <row r="14" spans="1:14" ht="12.75">
      <c r="A14" s="15" t="s">
        <v>29</v>
      </c>
      <c r="B14">
        <v>13</v>
      </c>
      <c r="C14">
        <v>65</v>
      </c>
      <c r="D14" s="17">
        <f>SUM(C14/C47)</f>
        <v>0.000645014041459518</v>
      </c>
      <c r="E14" s="18"/>
      <c r="F14" s="15" t="s">
        <v>21</v>
      </c>
      <c r="G14" s="55">
        <v>25</v>
      </c>
      <c r="H14" s="55">
        <v>78</v>
      </c>
      <c r="I14" s="17">
        <f>SUM(H14/H46)</f>
        <v>0.003679071741898967</v>
      </c>
      <c r="J14" s="18"/>
      <c r="K14" s="15" t="s">
        <v>30</v>
      </c>
      <c r="L14">
        <v>28</v>
      </c>
      <c r="M14">
        <v>84</v>
      </c>
      <c r="N14" s="17">
        <f>SUM(M14/M22)</f>
        <v>0.03890690134321445</v>
      </c>
    </row>
    <row r="15" spans="1:14" ht="12.75">
      <c r="A15" s="15" t="s">
        <v>18</v>
      </c>
      <c r="B15">
        <v>373</v>
      </c>
      <c r="C15">
        <v>1445</v>
      </c>
      <c r="D15" s="17">
        <f>SUM(C15/C47)</f>
        <v>0.01433915830629236</v>
      </c>
      <c r="E15" s="18"/>
      <c r="F15" s="21" t="s">
        <v>31</v>
      </c>
      <c r="G15" s="55">
        <v>45</v>
      </c>
      <c r="H15" s="55">
        <v>199</v>
      </c>
      <c r="I15" s="17">
        <f>SUM(H15/H46)</f>
        <v>0.009386349700485826</v>
      </c>
      <c r="J15" s="18"/>
      <c r="K15" s="15" t="s">
        <v>32</v>
      </c>
      <c r="L15">
        <v>115</v>
      </c>
      <c r="M15">
        <v>348</v>
      </c>
      <c r="N15" s="17">
        <f>SUM(M15/M22)</f>
        <v>0.16118573413617415</v>
      </c>
    </row>
    <row r="16" spans="1:14" ht="12.75">
      <c r="A16" s="15" t="s">
        <v>20</v>
      </c>
      <c r="B16">
        <v>3094</v>
      </c>
      <c r="C16">
        <v>11884</v>
      </c>
      <c r="D16" s="17">
        <f>SUM(C16/C47)</f>
        <v>0.11792841336469094</v>
      </c>
      <c r="E16" s="18"/>
      <c r="F16" s="21" t="s">
        <v>33</v>
      </c>
      <c r="G16" s="55">
        <v>117</v>
      </c>
      <c r="H16" s="55">
        <v>399</v>
      </c>
      <c r="I16" s="17">
        <f>SUM(H16/H46)</f>
        <v>0.018819866987406255</v>
      </c>
      <c r="J16" s="18"/>
      <c r="K16" s="15" t="s">
        <v>34</v>
      </c>
      <c r="L16">
        <v>75</v>
      </c>
      <c r="M16">
        <v>286</v>
      </c>
      <c r="N16" s="17">
        <f>SUM(M16/M22)</f>
        <v>0.13246873552570634</v>
      </c>
    </row>
    <row r="17" spans="1:14" ht="12.75">
      <c r="A17" s="15" t="s">
        <v>23</v>
      </c>
      <c r="B17">
        <v>2945</v>
      </c>
      <c r="C17">
        <v>8891</v>
      </c>
      <c r="D17" s="17">
        <f>SUM(C17/C47)</f>
        <v>0.08822799757871652</v>
      </c>
      <c r="E17" s="18"/>
      <c r="F17" s="15" t="s">
        <v>35</v>
      </c>
      <c r="G17" s="55">
        <v>11</v>
      </c>
      <c r="H17" s="55">
        <v>39</v>
      </c>
      <c r="I17" s="17">
        <f>SUM(H17/H46)</f>
        <v>0.0018395358709494835</v>
      </c>
      <c r="J17" s="18"/>
      <c r="K17" s="15" t="s">
        <v>36</v>
      </c>
      <c r="L17">
        <v>3</v>
      </c>
      <c r="M17">
        <v>21</v>
      </c>
      <c r="N17" s="17">
        <f>SUM(M17/M22)</f>
        <v>0.009726725335803613</v>
      </c>
    </row>
    <row r="18" spans="1:14" ht="12.75">
      <c r="A18" s="15" t="s">
        <v>37</v>
      </c>
      <c r="B18">
        <v>504</v>
      </c>
      <c r="C18">
        <v>1917</v>
      </c>
      <c r="D18" s="17">
        <f>SUM(C18/C47)</f>
        <v>0.019022952576583013</v>
      </c>
      <c r="E18" s="18"/>
      <c r="F18" s="15" t="s">
        <v>26</v>
      </c>
      <c r="G18" s="55">
        <v>241</v>
      </c>
      <c r="H18" s="55">
        <v>790</v>
      </c>
      <c r="I18" s="17">
        <f>SUM(H18/H46)</f>
        <v>0.03726239328333569</v>
      </c>
      <c r="J18" s="18"/>
      <c r="K18" s="15" t="s">
        <v>38</v>
      </c>
      <c r="L18">
        <v>33</v>
      </c>
      <c r="M18">
        <v>112</v>
      </c>
      <c r="N18" s="17">
        <f>SUM(M18/M22)</f>
        <v>0.05187586845761927</v>
      </c>
    </row>
    <row r="19" spans="1:14" ht="12.75">
      <c r="A19" s="15" t="s">
        <v>25</v>
      </c>
      <c r="B19">
        <v>1087</v>
      </c>
      <c r="C19">
        <v>3951</v>
      </c>
      <c r="D19" s="17">
        <f>SUM(C19/C47)</f>
        <v>0.039206930427793156</v>
      </c>
      <c r="E19" s="18"/>
      <c r="F19" s="15" t="s">
        <v>28</v>
      </c>
      <c r="G19" s="55">
        <v>263</v>
      </c>
      <c r="H19" s="55">
        <v>1206</v>
      </c>
      <c r="I19" s="17">
        <f>SUM(H19/H46)</f>
        <v>0.05688410924013018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1</v>
      </c>
      <c r="C20">
        <v>29</v>
      </c>
      <c r="D20" s="17">
        <f>SUM(C20/C47)</f>
        <v>0.00028777549542040033</v>
      </c>
      <c r="E20" s="18"/>
      <c r="F20" s="15" t="s">
        <v>39</v>
      </c>
      <c r="G20" s="55">
        <v>477</v>
      </c>
      <c r="H20" s="55">
        <v>2077</v>
      </c>
      <c r="I20" s="17">
        <f>SUM(H20/H46)</f>
        <v>0.09796707702466864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61</v>
      </c>
      <c r="C21">
        <v>188</v>
      </c>
      <c r="D21" s="17">
        <f>SUM(C21/C47)</f>
        <v>0.0018655790737598364</v>
      </c>
      <c r="E21" s="18"/>
      <c r="F21" s="15" t="s">
        <v>41</v>
      </c>
      <c r="G21" s="55">
        <v>175</v>
      </c>
      <c r="H21" s="55">
        <v>604</v>
      </c>
      <c r="I21" s="17">
        <f>SUM(H21/H46)</f>
        <v>0.028489222206499694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644</v>
      </c>
      <c r="C22">
        <v>2161</v>
      </c>
      <c r="D22" s="17">
        <f>SUM(C22/C47)</f>
        <v>0.02144423605529259</v>
      </c>
      <c r="E22" s="18"/>
      <c r="F22" s="21" t="s">
        <v>42</v>
      </c>
      <c r="G22" s="55">
        <v>0</v>
      </c>
      <c r="H22" s="55">
        <v>0</v>
      </c>
      <c r="I22" s="17">
        <f>SUM(H22/H46)</f>
        <v>0</v>
      </c>
      <c r="J22" s="18"/>
      <c r="K22" s="37" t="str">
        <f>F46</f>
        <v>Total MARCH 2007</v>
      </c>
      <c r="L22" s="7">
        <f>SUM(L6:L21)</f>
        <v>615</v>
      </c>
      <c r="M22" s="38">
        <f>SUM(M6:M21)</f>
        <v>2159</v>
      </c>
      <c r="N22" s="24"/>
      <c r="P22" s="36"/>
      <c r="Q22" s="36"/>
    </row>
    <row r="23" spans="1:17" ht="12.75">
      <c r="A23" s="15" t="s">
        <v>33</v>
      </c>
      <c r="B23">
        <v>374</v>
      </c>
      <c r="C23">
        <v>1182</v>
      </c>
      <c r="D23" s="17">
        <f>SUM(C23/C47)</f>
        <v>0.011729332261617695</v>
      </c>
      <c r="E23" s="18"/>
      <c r="F23" s="15" t="s">
        <v>30</v>
      </c>
      <c r="G23" s="55">
        <v>335</v>
      </c>
      <c r="H23" s="55">
        <v>1178</v>
      </c>
      <c r="I23" s="17">
        <f>SUM(H23/H46)</f>
        <v>0.055563416819961325</v>
      </c>
      <c r="J23" s="18"/>
      <c r="K23" s="37" t="str">
        <f>F47</f>
        <v>Total MARCH 2006</v>
      </c>
      <c r="L23" s="7">
        <v>741</v>
      </c>
      <c r="M23" s="38">
        <v>2337</v>
      </c>
      <c r="N23" s="24"/>
      <c r="P23" s="40"/>
      <c r="Q23" s="40"/>
    </row>
    <row r="24" spans="1:17" ht="12.75">
      <c r="A24" s="15" t="s">
        <v>43</v>
      </c>
      <c r="B24">
        <v>182</v>
      </c>
      <c r="C24">
        <v>893</v>
      </c>
      <c r="D24" s="17">
        <f>SUM(C24/C47)</f>
        <v>0.008861500600359224</v>
      </c>
      <c r="E24" s="18"/>
      <c r="F24" s="21" t="s">
        <v>44</v>
      </c>
      <c r="G24" s="55">
        <v>0</v>
      </c>
      <c r="H24" s="55">
        <v>0</v>
      </c>
      <c r="I24" s="17">
        <f>SUM(H24/H46)</f>
        <v>0</v>
      </c>
      <c r="J24" s="18"/>
      <c r="K24" s="37" t="str">
        <f>F48</f>
        <v>2007 change 2006</v>
      </c>
      <c r="L24" s="40">
        <f>SUM(L22-L23)</f>
        <v>-126</v>
      </c>
      <c r="M24" s="40">
        <f>SUM(M22-M23)</f>
        <v>-178</v>
      </c>
      <c r="N24" s="24"/>
      <c r="P24" s="41"/>
      <c r="Q24" s="41"/>
    </row>
    <row r="25" spans="1:14" ht="12.75">
      <c r="A25" s="15" t="s">
        <v>35</v>
      </c>
      <c r="B25">
        <v>504</v>
      </c>
      <c r="C25">
        <v>2390</v>
      </c>
      <c r="D25" s="17">
        <f>SUM(C25/C47)</f>
        <v>0.023716670139819197</v>
      </c>
      <c r="E25" s="18"/>
      <c r="F25" s="21" t="s">
        <v>45</v>
      </c>
      <c r="G25" s="55">
        <v>0</v>
      </c>
      <c r="H25" s="55">
        <v>0</v>
      </c>
      <c r="I25" s="17">
        <f>SUM(H25/H47)</f>
        <v>0</v>
      </c>
      <c r="J25" s="18"/>
      <c r="K25" s="37" t="str">
        <f>F49</f>
        <v>% change 2007 - 2006</v>
      </c>
      <c r="L25" s="41">
        <f>SUM((L22-L23)/L23)</f>
        <v>-0.1700404858299595</v>
      </c>
      <c r="M25" s="41">
        <f>SUM((M22-M23)/M23)</f>
        <v>-0.07616602481814291</v>
      </c>
      <c r="N25" s="24"/>
    </row>
    <row r="26" spans="1:14" ht="12.75">
      <c r="A26" s="15" t="s">
        <v>46</v>
      </c>
      <c r="B26">
        <v>669</v>
      </c>
      <c r="C26">
        <v>3013</v>
      </c>
      <c r="D26" s="17">
        <f>SUM(C26/C47)</f>
        <v>0.02989888164488504</v>
      </c>
      <c r="E26" s="18"/>
      <c r="F26" s="15" t="s">
        <v>47</v>
      </c>
      <c r="G26" s="55">
        <v>3</v>
      </c>
      <c r="H26" s="55">
        <v>4</v>
      </c>
      <c r="I26" s="17">
        <f>SUM(H26/H46)</f>
        <v>0.00018867034573840857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1</v>
      </c>
      <c r="C27">
        <v>7</v>
      </c>
      <c r="D27" s="17">
        <f>SUM(C27/C47)</f>
        <v>6.946305061871732E-05</v>
      </c>
      <c r="E27" s="18"/>
      <c r="F27" s="15" t="s">
        <v>49</v>
      </c>
      <c r="G27" s="55">
        <v>11</v>
      </c>
      <c r="H27" s="55">
        <v>61</v>
      </c>
      <c r="I27" s="17">
        <f>SUM(H27/H46)</f>
        <v>0.0028772227725107308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154</v>
      </c>
      <c r="C28">
        <v>590</v>
      </c>
      <c r="D28" s="17">
        <f>SUM(C28/C47)</f>
        <v>0.0058547428378633165</v>
      </c>
      <c r="E28" s="18"/>
      <c r="F28" s="15" t="s">
        <v>51</v>
      </c>
      <c r="G28" s="55">
        <v>0</v>
      </c>
      <c r="H28" s="55">
        <v>0</v>
      </c>
      <c r="I28" s="17">
        <f>SUM(H28/H46)</f>
        <v>0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388</v>
      </c>
      <c r="C29">
        <v>1078</v>
      </c>
      <c r="D29" s="17">
        <f>SUM(C29/C47)</f>
        <v>0.010697309795282467</v>
      </c>
      <c r="E29" s="18"/>
      <c r="F29" s="15" t="s">
        <v>52</v>
      </c>
      <c r="G29" s="55">
        <v>677</v>
      </c>
      <c r="H29" s="55">
        <v>2659</v>
      </c>
      <c r="I29" s="17">
        <f>SUM(H29/H46)</f>
        <v>0.1254186123296071</v>
      </c>
      <c r="J29" s="18"/>
      <c r="L29" s="14"/>
    </row>
    <row r="30" spans="1:14" ht="12.75">
      <c r="A30" s="15" t="s">
        <v>39</v>
      </c>
      <c r="B30">
        <v>2458</v>
      </c>
      <c r="C30">
        <v>8235</v>
      </c>
      <c r="D30" s="17">
        <f>SUM(C30/C47)</f>
        <v>0.08171831740644815</v>
      </c>
      <c r="E30" s="18"/>
      <c r="F30" s="15" t="s">
        <v>53</v>
      </c>
      <c r="G30" s="55">
        <v>871</v>
      </c>
      <c r="H30" s="55">
        <v>3105</v>
      </c>
      <c r="I30" s="17">
        <f>SUM(H30/H46)</f>
        <v>0.14645535587943964</v>
      </c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2</v>
      </c>
      <c r="C31">
        <v>6</v>
      </c>
      <c r="D31" s="17">
        <f>SUM(C31/C47)</f>
        <v>5.953975767318627E-05</v>
      </c>
      <c r="E31" s="18"/>
      <c r="F31" s="15" t="s">
        <v>36</v>
      </c>
      <c r="G31" s="55">
        <v>120</v>
      </c>
      <c r="H31" s="55">
        <v>430</v>
      </c>
      <c r="I31" s="17">
        <f>SUM(H31/H46)</f>
        <v>0.02028206216687892</v>
      </c>
      <c r="K31" s="11" t="s">
        <v>5</v>
      </c>
      <c r="L31" s="12" t="str">
        <f>B5</f>
        <v>01/03 - 31/03</v>
      </c>
      <c r="M31" s="12" t="str">
        <f>C5</f>
        <v>01/01 - 31/03</v>
      </c>
      <c r="N31" s="13" t="s">
        <v>7</v>
      </c>
    </row>
    <row r="32" spans="1:14" ht="12.75">
      <c r="A32" s="15" t="s">
        <v>41</v>
      </c>
      <c r="B32">
        <v>1041</v>
      </c>
      <c r="C32">
        <v>4052</v>
      </c>
      <c r="D32" s="17">
        <f>SUM(C32/C47)</f>
        <v>0.04020918301529179</v>
      </c>
      <c r="E32" s="18"/>
      <c r="F32" s="15"/>
      <c r="G32" s="16"/>
      <c r="H32" s="16"/>
      <c r="I32" s="17"/>
      <c r="K32" s="15" t="s">
        <v>56</v>
      </c>
      <c r="L32">
        <v>0</v>
      </c>
      <c r="M32">
        <v>2</v>
      </c>
      <c r="N32" s="17">
        <f>SUM(M32/M46)</f>
        <v>0.022727272727272728</v>
      </c>
    </row>
    <row r="33" spans="1:14" ht="12.75">
      <c r="A33" s="25" t="s">
        <v>57</v>
      </c>
      <c r="B33">
        <v>15</v>
      </c>
      <c r="C33">
        <v>44</v>
      </c>
      <c r="D33" s="17">
        <f>SUM(C33/C47)</f>
        <v>0.000436624889603366</v>
      </c>
      <c r="E33" s="18"/>
      <c r="F33" s="25"/>
      <c r="G33" s="26"/>
      <c r="H33" s="26"/>
      <c r="I33" s="56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1366</v>
      </c>
      <c r="C34">
        <v>4404</v>
      </c>
      <c r="D34" s="17">
        <f>SUM(C34/C47)</f>
        <v>0.043702182132118725</v>
      </c>
      <c r="E34" s="18"/>
      <c r="F34" s="25"/>
      <c r="G34" s="26"/>
      <c r="H34" s="26"/>
      <c r="I34" s="27"/>
      <c r="J34" s="18"/>
      <c r="K34" s="15" t="s">
        <v>24</v>
      </c>
      <c r="L34">
        <v>6</v>
      </c>
      <c r="M34">
        <v>12</v>
      </c>
      <c r="N34" s="17">
        <f>SUM(M34/M46)</f>
        <v>0.13636363636363635</v>
      </c>
    </row>
    <row r="35" spans="1:14" ht="12.75">
      <c r="A35" s="15" t="s">
        <v>58</v>
      </c>
      <c r="B35">
        <v>133</v>
      </c>
      <c r="C35">
        <v>544</v>
      </c>
      <c r="D35" s="17">
        <f>SUM(C35/C47)</f>
        <v>0.005398271362368889</v>
      </c>
      <c r="E35" s="18"/>
      <c r="F35" s="25"/>
      <c r="G35" s="16"/>
      <c r="H35" s="16"/>
      <c r="I35" s="17"/>
      <c r="J35" s="18"/>
      <c r="K35" s="15" t="s">
        <v>46</v>
      </c>
      <c r="L35">
        <v>2</v>
      </c>
      <c r="M35">
        <v>16</v>
      </c>
      <c r="N35" s="17">
        <f>SUM(M35/M46)</f>
        <v>0.18181818181818182</v>
      </c>
    </row>
    <row r="36" spans="1:14" ht="12.75">
      <c r="A36" s="15" t="s">
        <v>47</v>
      </c>
      <c r="B36">
        <v>503</v>
      </c>
      <c r="C36">
        <v>1798</v>
      </c>
      <c r="D36" s="17">
        <f>SUM(C36/C47)</f>
        <v>0.01784208071606482</v>
      </c>
      <c r="E36" s="18"/>
      <c r="F36" s="25"/>
      <c r="G36" s="26"/>
      <c r="H36" s="26"/>
      <c r="I36" s="27"/>
      <c r="K36" s="15" t="s">
        <v>32</v>
      </c>
      <c r="L36">
        <v>2</v>
      </c>
      <c r="M36">
        <v>22</v>
      </c>
      <c r="N36" s="17">
        <f>SUM(M36/M46)</f>
        <v>0.25</v>
      </c>
    </row>
    <row r="37" spans="1:14" ht="12.75">
      <c r="A37" s="15" t="s">
        <v>59</v>
      </c>
      <c r="B37">
        <v>780</v>
      </c>
      <c r="C37">
        <v>3164</v>
      </c>
      <c r="D37" s="17">
        <f>SUM(C37/C47)</f>
        <v>0.031397298879660224</v>
      </c>
      <c r="E37" s="18"/>
      <c r="F37" s="25"/>
      <c r="G37" s="26"/>
      <c r="H37" s="26"/>
      <c r="I37" s="27"/>
      <c r="K37" s="15" t="s">
        <v>60</v>
      </c>
      <c r="L37">
        <v>4</v>
      </c>
      <c r="M37">
        <v>17</v>
      </c>
      <c r="N37" s="17">
        <f>SUM(M37/M46)</f>
        <v>0.19318181818181818</v>
      </c>
    </row>
    <row r="38" spans="1:14" ht="12.75">
      <c r="A38" s="15" t="s">
        <v>61</v>
      </c>
      <c r="B38">
        <v>0</v>
      </c>
      <c r="C38">
        <v>2</v>
      </c>
      <c r="D38" s="17">
        <f>SUM(C38/C47)</f>
        <v>1.984658589106209E-05</v>
      </c>
      <c r="E38" s="18"/>
      <c r="F38" s="25"/>
      <c r="G38" s="26"/>
      <c r="H38" s="26"/>
      <c r="I38" s="27"/>
      <c r="K38" s="15" t="s">
        <v>62</v>
      </c>
      <c r="L38">
        <v>1</v>
      </c>
      <c r="M38">
        <v>3</v>
      </c>
      <c r="N38" s="17">
        <f>SUM(M38/M46)</f>
        <v>0.03409090909090909</v>
      </c>
    </row>
    <row r="39" spans="1:14" ht="12.75">
      <c r="A39" s="15" t="s">
        <v>63</v>
      </c>
      <c r="B39">
        <v>46</v>
      </c>
      <c r="C39">
        <v>232</v>
      </c>
      <c r="D39" s="17">
        <f>SUM(C39/C47)</f>
        <v>0.0023022039633632026</v>
      </c>
      <c r="E39" s="18"/>
      <c r="F39" s="25"/>
      <c r="G39" s="26"/>
      <c r="H39" s="26"/>
      <c r="I39" s="27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484</v>
      </c>
      <c r="C40">
        <v>1856</v>
      </c>
      <c r="D40" s="17">
        <f>SUM(C40/C47)</f>
        <v>0.01841763170690562</v>
      </c>
      <c r="E40" s="18"/>
      <c r="F40" s="15"/>
      <c r="G40" s="16"/>
      <c r="H40" s="16"/>
      <c r="I40" s="29"/>
      <c r="J40" s="33"/>
      <c r="K40" s="15" t="s">
        <v>38</v>
      </c>
      <c r="L40">
        <v>16</v>
      </c>
      <c r="M40">
        <v>16</v>
      </c>
      <c r="N40" s="17">
        <f>SUM(M40/M46)</f>
        <v>0.18181818181818182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9.923292945531044E-06</v>
      </c>
      <c r="E41" s="18"/>
      <c r="F41" s="15"/>
      <c r="G41" s="31"/>
      <c r="H41" s="31"/>
      <c r="I41" s="32"/>
      <c r="J41" s="36"/>
      <c r="K41" s="23"/>
      <c r="N41" s="57"/>
    </row>
    <row r="42" spans="1:14" ht="12.75">
      <c r="A42" s="15" t="s">
        <v>52</v>
      </c>
      <c r="B42">
        <v>4257</v>
      </c>
      <c r="C42">
        <v>14398</v>
      </c>
      <c r="D42" s="17">
        <f>SUM(C42/C47)</f>
        <v>0.142875571829756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3018</v>
      </c>
      <c r="C43">
        <v>10616</v>
      </c>
      <c r="D43" s="17">
        <f>SUM(C43/C47)</f>
        <v>0.10534567790975757</v>
      </c>
      <c r="E43" s="18"/>
      <c r="F43" s="25"/>
      <c r="G43" s="34"/>
      <c r="H43" s="34"/>
      <c r="I43" s="35"/>
      <c r="J43" s="36"/>
      <c r="K43" s="23"/>
      <c r="N43" s="57"/>
    </row>
    <row r="44" spans="1:14" ht="12.75">
      <c r="A44" s="15" t="s">
        <v>34</v>
      </c>
      <c r="B44">
        <v>439</v>
      </c>
      <c r="C44">
        <v>1603</v>
      </c>
      <c r="D44" s="17">
        <f>SUM(C44/C47)</f>
        <v>0.015907038591686264</v>
      </c>
      <c r="E44" s="22"/>
      <c r="F44" s="25"/>
      <c r="G44" s="34"/>
      <c r="H44" s="34"/>
      <c r="I44" s="35"/>
      <c r="J44" s="30"/>
      <c r="K44" s="23"/>
      <c r="N44" s="24"/>
    </row>
    <row r="45" spans="1:14" ht="12.75">
      <c r="A45" s="15" t="s">
        <v>36</v>
      </c>
      <c r="B45">
        <v>186</v>
      </c>
      <c r="C45">
        <v>726</v>
      </c>
      <c r="D45" s="17">
        <f>SUM(C45/C47)</f>
        <v>0.0072043106784555385</v>
      </c>
      <c r="E45" s="7"/>
      <c r="F45" s="25"/>
      <c r="G45" s="34"/>
      <c r="H45" s="34"/>
      <c r="I45" s="35"/>
      <c r="J45" s="30"/>
      <c r="K45" s="23"/>
      <c r="N45" s="24"/>
    </row>
    <row r="46" spans="1:14" ht="12.75">
      <c r="A46" s="58"/>
      <c r="B46" s="16"/>
      <c r="C46" s="16"/>
      <c r="D46" s="17"/>
      <c r="E46" s="59"/>
      <c r="F46" s="37" t="str">
        <f>A47</f>
        <v>Total MARCH 2007</v>
      </c>
      <c r="G46" s="38">
        <v>5545</v>
      </c>
      <c r="H46" s="62" t="s">
        <v>80</v>
      </c>
      <c r="I46" s="29"/>
      <c r="J46" s="7"/>
      <c r="K46" s="37" t="str">
        <f>A47</f>
        <v>Total MARCH 2007</v>
      </c>
      <c r="L46" s="38">
        <f>SUM(L32:L40)</f>
        <v>31</v>
      </c>
      <c r="M46" s="38">
        <f>SUM(M32:M40)</f>
        <v>88</v>
      </c>
      <c r="N46" s="24"/>
    </row>
    <row r="47" spans="1:14" ht="12.75">
      <c r="A47" s="37" t="s">
        <v>81</v>
      </c>
      <c r="B47" s="38">
        <v>28107</v>
      </c>
      <c r="C47" s="38">
        <f>SUM(C6:C45)</f>
        <v>100773</v>
      </c>
      <c r="D47" s="39"/>
      <c r="E47" s="7"/>
      <c r="F47" s="37" t="str">
        <f>A48</f>
        <v>Total MARCH 2006</v>
      </c>
      <c r="G47" s="38">
        <v>5171</v>
      </c>
      <c r="H47" s="38">
        <v>18348</v>
      </c>
      <c r="I47" s="39"/>
      <c r="J47" s="43"/>
      <c r="K47" s="37" t="str">
        <f>A48</f>
        <v>Total MARCH 2006</v>
      </c>
      <c r="L47" s="7">
        <v>34</v>
      </c>
      <c r="M47" s="7">
        <v>102</v>
      </c>
      <c r="N47" s="24"/>
    </row>
    <row r="48" spans="1:14" ht="12.75">
      <c r="A48" s="37" t="s">
        <v>82</v>
      </c>
      <c r="B48" s="38">
        <v>25999</v>
      </c>
      <c r="C48" s="38">
        <v>94322</v>
      </c>
      <c r="D48" s="39"/>
      <c r="E48" s="7"/>
      <c r="F48" s="37" t="str">
        <f>A49</f>
        <v>2007 change 2006</v>
      </c>
      <c r="G48" s="40">
        <v>374</v>
      </c>
      <c r="H48" s="40">
        <v>2853</v>
      </c>
      <c r="I48" s="42"/>
      <c r="J48" s="43"/>
      <c r="K48" s="37" t="str">
        <f>A49</f>
        <v>2007 change 2006</v>
      </c>
      <c r="L48" s="40">
        <f>SUM(L46-L47)</f>
        <v>-3</v>
      </c>
      <c r="M48" s="40">
        <f>SUM(M46-M47)</f>
        <v>-14</v>
      </c>
      <c r="N48" s="24"/>
    </row>
    <row r="49" spans="1:14" ht="12.75">
      <c r="A49" s="37" t="s">
        <v>67</v>
      </c>
      <c r="B49" s="40">
        <v>2108</v>
      </c>
      <c r="C49" s="40">
        <f>SUM(C47-C48)</f>
        <v>6451</v>
      </c>
      <c r="D49" s="39"/>
      <c r="E49" s="43"/>
      <c r="F49" s="37" t="str">
        <f>A50</f>
        <v>% change 2007 - 2006</v>
      </c>
      <c r="G49" s="41">
        <f>SUM((G46-G47)/G47)</f>
        <v>0.07232643589247728</v>
      </c>
      <c r="H49" s="41">
        <f>SUM((H46-H47)/H47)</f>
        <v>0.1554937867887508</v>
      </c>
      <c r="I49" s="42"/>
      <c r="J49" s="43"/>
      <c r="K49" s="37" t="str">
        <f>A50</f>
        <v>% change 2007 - 2006</v>
      </c>
      <c r="L49" s="41">
        <v>-0.0883</v>
      </c>
      <c r="M49" s="41">
        <f>SUM((M46-M47)/M47)</f>
        <v>-0.13725490196078433</v>
      </c>
      <c r="N49" s="24"/>
    </row>
    <row r="50" spans="1:14" ht="12.75">
      <c r="A50" s="37" t="s">
        <v>68</v>
      </c>
      <c r="B50" s="63" t="s">
        <v>83</v>
      </c>
      <c r="C50" s="63" t="s">
        <v>84</v>
      </c>
      <c r="D50" s="42"/>
      <c r="E50" s="43"/>
      <c r="F50" s="48"/>
      <c r="G50" s="49"/>
      <c r="H50" s="49"/>
      <c r="I50" s="50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F51" s="52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zoomScaleSheetLayoutView="50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28.0039062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86</v>
      </c>
      <c r="C5" s="12" t="s">
        <v>87</v>
      </c>
      <c r="D5" s="13" t="s">
        <v>7</v>
      </c>
      <c r="E5" s="7"/>
      <c r="F5" s="11" t="s">
        <v>5</v>
      </c>
      <c r="G5" s="12" t="str">
        <f>B5</f>
        <v>01/04 - 30/04</v>
      </c>
      <c r="H5" s="12" t="str">
        <f>C5</f>
        <v>01/01 - 30/04</v>
      </c>
      <c r="I5" s="13" t="s">
        <v>7</v>
      </c>
      <c r="J5" s="7"/>
      <c r="K5" s="11" t="s">
        <v>5</v>
      </c>
      <c r="L5" s="12" t="str">
        <f>B5</f>
        <v>01/04 - 30/04</v>
      </c>
      <c r="M5" s="12" t="str">
        <f>C5</f>
        <v>01/01 - 30/04</v>
      </c>
      <c r="N5" s="13" t="s">
        <v>7</v>
      </c>
    </row>
    <row r="6" spans="1:14" ht="12.75">
      <c r="A6" s="15" t="s">
        <v>8</v>
      </c>
      <c r="B6">
        <v>37</v>
      </c>
      <c r="C6">
        <v>279</v>
      </c>
      <c r="D6" s="17">
        <f>SUM(C6/C47)</f>
        <v>0.002369587742691648</v>
      </c>
      <c r="E6" s="18"/>
      <c r="F6" s="15" t="s">
        <v>9</v>
      </c>
      <c r="G6" s="55">
        <v>21</v>
      </c>
      <c r="H6" s="55">
        <v>161</v>
      </c>
      <c r="I6" s="17">
        <f>SUM(H6/H46)</f>
        <v>0.006488795743994841</v>
      </c>
      <c r="J6" s="18"/>
      <c r="K6" s="15" t="s">
        <v>10</v>
      </c>
      <c r="L6">
        <v>2</v>
      </c>
      <c r="M6">
        <v>30</v>
      </c>
      <c r="N6" s="17">
        <f>SUM(M6/M22)</f>
        <v>0.01152516327314637</v>
      </c>
    </row>
    <row r="7" spans="1:14" ht="12.75">
      <c r="A7" s="15" t="s">
        <v>11</v>
      </c>
      <c r="B7">
        <v>640</v>
      </c>
      <c r="C7">
        <v>3190</v>
      </c>
      <c r="D7" s="17">
        <f>SUM(C7/C47)</f>
        <v>0.027093135839377624</v>
      </c>
      <c r="E7" s="18"/>
      <c r="F7" s="15" t="s">
        <v>12</v>
      </c>
      <c r="G7" s="55">
        <v>7</v>
      </c>
      <c r="H7" s="55">
        <v>68</v>
      </c>
      <c r="I7" s="17">
        <f>SUM(H7/H46)</f>
        <v>0.0027406093825568275</v>
      </c>
      <c r="J7" s="18"/>
      <c r="K7" s="15" t="s">
        <v>13</v>
      </c>
      <c r="L7">
        <v>57</v>
      </c>
      <c r="M7">
        <v>357</v>
      </c>
      <c r="N7" s="17">
        <f>SUM(M7/M22)</f>
        <v>0.1371494429504418</v>
      </c>
    </row>
    <row r="8" spans="1:14" ht="12.75">
      <c r="A8" s="15" t="s">
        <v>14</v>
      </c>
      <c r="B8">
        <v>712</v>
      </c>
      <c r="C8">
        <v>4171</v>
      </c>
      <c r="D8" s="17">
        <f>SUM(C8/C47)</f>
        <v>0.03542491209593858</v>
      </c>
      <c r="E8" s="18"/>
      <c r="F8" s="15" t="s">
        <v>15</v>
      </c>
      <c r="G8" s="55">
        <v>141</v>
      </c>
      <c r="H8" s="55">
        <v>884</v>
      </c>
      <c r="I8" s="17">
        <f>SUM(H8/H46)</f>
        <v>0.03562792197323875</v>
      </c>
      <c r="J8" s="18"/>
      <c r="K8" s="15" t="s">
        <v>16</v>
      </c>
      <c r="L8">
        <v>48</v>
      </c>
      <c r="M8">
        <v>223</v>
      </c>
      <c r="N8" s="17">
        <f>SUM(M8/M22)</f>
        <v>0.08567038033038801</v>
      </c>
    </row>
    <row r="9" spans="1:14" ht="12.75">
      <c r="A9" s="21" t="s">
        <v>17</v>
      </c>
      <c r="B9">
        <v>1</v>
      </c>
      <c r="C9">
        <v>2</v>
      </c>
      <c r="D9" s="17">
        <f>SUM(C9/C48)</f>
        <v>1.7917454288094747E-05</v>
      </c>
      <c r="E9" s="18"/>
      <c r="F9" s="15" t="s">
        <v>18</v>
      </c>
      <c r="G9" s="55">
        <v>154</v>
      </c>
      <c r="H9" s="55">
        <v>942</v>
      </c>
      <c r="I9" s="17">
        <f>SUM(H9/H46)</f>
        <v>0.03796550056424311</v>
      </c>
      <c r="J9" s="18"/>
      <c r="K9" s="15" t="s">
        <v>19</v>
      </c>
      <c r="L9">
        <v>42</v>
      </c>
      <c r="M9">
        <v>223</v>
      </c>
      <c r="N9" s="17">
        <f>SUM(M9/M22)</f>
        <v>0.08567038033038801</v>
      </c>
    </row>
    <row r="10" spans="1:14" ht="12.75">
      <c r="A10" s="15" t="s">
        <v>9</v>
      </c>
      <c r="B10">
        <v>169</v>
      </c>
      <c r="C10">
        <v>1568</v>
      </c>
      <c r="D10" s="17">
        <f>SUM(C10/C47)</f>
        <v>0.013317252976847684</v>
      </c>
      <c r="E10" s="18"/>
      <c r="F10" s="15" t="s">
        <v>20</v>
      </c>
      <c r="G10" s="55">
        <v>626</v>
      </c>
      <c r="H10" s="55">
        <v>5532</v>
      </c>
      <c r="I10" s="17">
        <f>SUM(H10/H46)</f>
        <v>0.22295663388682896</v>
      </c>
      <c r="J10" s="18"/>
      <c r="K10" s="15" t="s">
        <v>21</v>
      </c>
      <c r="L10">
        <v>52</v>
      </c>
      <c r="M10">
        <v>234</v>
      </c>
      <c r="N10" s="17">
        <f>SUM(M10/M22)</f>
        <v>0.08989627353054168</v>
      </c>
    </row>
    <row r="11" spans="1:14" ht="12.75">
      <c r="A11" s="15" t="s">
        <v>22</v>
      </c>
      <c r="B11">
        <v>28</v>
      </c>
      <c r="C11">
        <v>216</v>
      </c>
      <c r="D11" s="17">
        <f>SUM(C11/C47)</f>
        <v>0.0018345195427290177</v>
      </c>
      <c r="E11" s="18"/>
      <c r="F11" s="15" t="s">
        <v>23</v>
      </c>
      <c r="G11" s="55">
        <v>159</v>
      </c>
      <c r="H11" s="55">
        <v>1175</v>
      </c>
      <c r="I11" s="17">
        <f>SUM(H11/H46)</f>
        <v>0.047356118007415765</v>
      </c>
      <c r="J11" s="18"/>
      <c r="K11" s="15" t="s">
        <v>24</v>
      </c>
      <c r="L11">
        <v>22</v>
      </c>
      <c r="M11">
        <v>141</v>
      </c>
      <c r="N11" s="17">
        <f>SUM(M11/M22)</f>
        <v>0.05416826738378794</v>
      </c>
    </row>
    <row r="12" spans="1:14" ht="12.75">
      <c r="A12" s="15" t="s">
        <v>15</v>
      </c>
      <c r="B12">
        <v>205</v>
      </c>
      <c r="C12">
        <v>1354</v>
      </c>
      <c r="D12" s="17">
        <f>SUM(C12/C47)</f>
        <v>0.011499719726180972</v>
      </c>
      <c r="E12" s="18"/>
      <c r="F12" s="15" t="s">
        <v>25</v>
      </c>
      <c r="G12" s="55">
        <v>88</v>
      </c>
      <c r="H12" s="55">
        <v>602</v>
      </c>
      <c r="I12" s="17">
        <f>SUM(H12/H46)</f>
        <v>0.02426245365145897</v>
      </c>
      <c r="J12" s="18"/>
      <c r="K12" s="15" t="s">
        <v>26</v>
      </c>
      <c r="L12">
        <v>39</v>
      </c>
      <c r="M12">
        <v>236</v>
      </c>
      <c r="N12" s="17">
        <f>SUM(M12/M22)</f>
        <v>0.09066461774875144</v>
      </c>
    </row>
    <row r="13" spans="1:14" ht="13.5" customHeight="1">
      <c r="A13" s="15" t="s">
        <v>27</v>
      </c>
      <c r="B13">
        <v>53</v>
      </c>
      <c r="C13">
        <v>457</v>
      </c>
      <c r="D13" s="17">
        <f>SUM(C13/C47)</f>
        <v>0.003881367736236857</v>
      </c>
      <c r="E13" s="18"/>
      <c r="F13" s="15" t="s">
        <v>19</v>
      </c>
      <c r="G13" s="55">
        <v>21</v>
      </c>
      <c r="H13" s="55">
        <v>221</v>
      </c>
      <c r="I13" s="17">
        <f>SUM(H13/H46)</f>
        <v>0.008906980493309688</v>
      </c>
      <c r="J13" s="18"/>
      <c r="K13" s="15" t="s">
        <v>28</v>
      </c>
      <c r="L13">
        <v>20</v>
      </c>
      <c r="M13">
        <v>146</v>
      </c>
      <c r="N13" s="17">
        <f>SUM(M13/M22)</f>
        <v>0.05608912792931233</v>
      </c>
    </row>
    <row r="14" spans="1:14" ht="12.75">
      <c r="A14" s="15" t="s">
        <v>29</v>
      </c>
      <c r="B14">
        <v>8</v>
      </c>
      <c r="C14">
        <v>73</v>
      </c>
      <c r="D14" s="17">
        <f>SUM(C14/C47)</f>
        <v>0.0006199996602741588</v>
      </c>
      <c r="E14" s="18"/>
      <c r="F14" s="15" t="s">
        <v>21</v>
      </c>
      <c r="G14" s="55">
        <v>17</v>
      </c>
      <c r="H14" s="55">
        <v>95</v>
      </c>
      <c r="I14" s="17">
        <f>SUM(H14/H46)</f>
        <v>0.0038287925197485087</v>
      </c>
      <c r="J14" s="18"/>
      <c r="K14" s="15" t="s">
        <v>30</v>
      </c>
      <c r="L14">
        <v>11</v>
      </c>
      <c r="M14">
        <v>95</v>
      </c>
      <c r="N14" s="17">
        <f>SUM(M14/M22)</f>
        <v>0.0364963503649635</v>
      </c>
    </row>
    <row r="15" spans="1:14" ht="12.75">
      <c r="A15" s="15" t="s">
        <v>18</v>
      </c>
      <c r="B15">
        <v>295</v>
      </c>
      <c r="C15">
        <v>1737</v>
      </c>
      <c r="D15" s="17">
        <f>SUM(C15/C47)</f>
        <v>0.014752594656112518</v>
      </c>
      <c r="E15" s="18"/>
      <c r="F15" s="21" t="s">
        <v>31</v>
      </c>
      <c r="G15" s="55">
        <v>63</v>
      </c>
      <c r="H15" s="55">
        <v>262</v>
      </c>
      <c r="I15" s="17">
        <f>SUM(H15/H46)</f>
        <v>0.010559406738674835</v>
      </c>
      <c r="J15" s="18"/>
      <c r="K15" s="15" t="s">
        <v>32</v>
      </c>
      <c r="L15">
        <v>61</v>
      </c>
      <c r="M15">
        <v>409</v>
      </c>
      <c r="N15" s="17">
        <f>SUM(M15/M22)</f>
        <v>0.1571263926238955</v>
      </c>
    </row>
    <row r="16" spans="1:14" ht="12.75">
      <c r="A16" s="15" t="s">
        <v>20</v>
      </c>
      <c r="B16">
        <v>888</v>
      </c>
      <c r="C16">
        <v>12763</v>
      </c>
      <c r="D16" s="17">
        <f>SUM(C16/C47)</f>
        <v>0.10839802279560395</v>
      </c>
      <c r="E16" s="18"/>
      <c r="F16" s="21" t="s">
        <v>33</v>
      </c>
      <c r="G16" s="55">
        <v>43</v>
      </c>
      <c r="H16" s="55">
        <v>439</v>
      </c>
      <c r="I16" s="17">
        <f>SUM(H16/H46)</f>
        <v>0.017693051749153636</v>
      </c>
      <c r="J16" s="18"/>
      <c r="K16" s="15" t="s">
        <v>34</v>
      </c>
      <c r="L16">
        <v>63</v>
      </c>
      <c r="M16">
        <v>349</v>
      </c>
      <c r="N16" s="17">
        <f>SUM(M16/M22)</f>
        <v>0.13407606607760278</v>
      </c>
    </row>
    <row r="17" spans="1:14" ht="12.75">
      <c r="A17" s="15" t="s">
        <v>23</v>
      </c>
      <c r="B17">
        <v>1782</v>
      </c>
      <c r="C17">
        <v>10659</v>
      </c>
      <c r="D17" s="17">
        <f>SUM(C17/C47)</f>
        <v>0.09052844354605834</v>
      </c>
      <c r="E17" s="18"/>
      <c r="F17" s="15" t="s">
        <v>35</v>
      </c>
      <c r="G17" s="55">
        <v>10</v>
      </c>
      <c r="H17" s="55">
        <v>49</v>
      </c>
      <c r="I17" s="17">
        <f>SUM(H17/H46)</f>
        <v>0.0019748508786071256</v>
      </c>
      <c r="J17" s="18"/>
      <c r="K17" s="15" t="s">
        <v>36</v>
      </c>
      <c r="L17">
        <v>2</v>
      </c>
      <c r="M17">
        <v>23</v>
      </c>
      <c r="N17" s="17">
        <f>SUM(M17/M22)</f>
        <v>0.008835958509412217</v>
      </c>
    </row>
    <row r="18" spans="1:14" ht="12.75">
      <c r="A18" s="15" t="s">
        <v>37</v>
      </c>
      <c r="B18">
        <v>384</v>
      </c>
      <c r="C18">
        <v>2298</v>
      </c>
      <c r="D18" s="17">
        <f>SUM(C18/C47)</f>
        <v>0.019517249579589273</v>
      </c>
      <c r="E18" s="18"/>
      <c r="F18" s="15" t="s">
        <v>26</v>
      </c>
      <c r="G18" s="55">
        <v>147</v>
      </c>
      <c r="H18" s="55">
        <v>934</v>
      </c>
      <c r="I18" s="17">
        <f>SUM(H18/H46)</f>
        <v>0.03764307593100113</v>
      </c>
      <c r="J18" s="18"/>
      <c r="K18" s="15" t="s">
        <v>38</v>
      </c>
      <c r="L18">
        <v>25</v>
      </c>
      <c r="M18">
        <v>137</v>
      </c>
      <c r="N18" s="17">
        <f>SUM(M18/M22)</f>
        <v>0.05263157894736842</v>
      </c>
    </row>
    <row r="19" spans="1:14" ht="12.75">
      <c r="A19" s="15" t="s">
        <v>25</v>
      </c>
      <c r="B19">
        <v>659</v>
      </c>
      <c r="C19">
        <v>4604</v>
      </c>
      <c r="D19" s="17">
        <f>SUM(C19/C47)</f>
        <v>0.039102444327427766</v>
      </c>
      <c r="E19" s="18"/>
      <c r="F19" s="15" t="s">
        <v>28</v>
      </c>
      <c r="G19" s="55">
        <v>168</v>
      </c>
      <c r="H19" s="55">
        <v>1371</v>
      </c>
      <c r="I19" s="17">
        <f>SUM(H19/H46)</f>
        <v>0.05525552152184427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0</v>
      </c>
      <c r="C20">
        <v>29</v>
      </c>
      <c r="D20" s="17">
        <f>SUM(C20/C47)</f>
        <v>0.00024630123490343295</v>
      </c>
      <c r="E20" s="18"/>
      <c r="F20" s="15" t="s">
        <v>39</v>
      </c>
      <c r="G20" s="55">
        <v>465</v>
      </c>
      <c r="H20" s="55">
        <v>2540</v>
      </c>
      <c r="I20" s="17">
        <f>SUM(H20/H46)</f>
        <v>0.10236982105432856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21</v>
      </c>
      <c r="C21">
        <v>209</v>
      </c>
      <c r="D21" s="17">
        <f>SUM(C21/C47)</f>
        <v>0.0017750675205109477</v>
      </c>
      <c r="E21" s="18"/>
      <c r="F21" s="15" t="s">
        <v>41</v>
      </c>
      <c r="G21" s="55">
        <v>117</v>
      </c>
      <c r="H21" s="55">
        <v>721</v>
      </c>
      <c r="I21" s="17">
        <f>SUM(H21/H46)</f>
        <v>0.02905852007093342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281</v>
      </c>
      <c r="C22">
        <v>2437</v>
      </c>
      <c r="D22" s="17">
        <f>SUM(C22/C47)</f>
        <v>0.02069779687791952</v>
      </c>
      <c r="E22" s="18"/>
      <c r="F22" s="21" t="s">
        <v>42</v>
      </c>
      <c r="G22" s="55">
        <v>1</v>
      </c>
      <c r="H22" s="55">
        <v>1</v>
      </c>
      <c r="I22" s="17">
        <f>SUM(H22/H46)</f>
        <v>4.030307915524746E-05</v>
      </c>
      <c r="J22" s="18"/>
      <c r="K22" s="37" t="str">
        <f>F46</f>
        <v>Total APRIL 2007</v>
      </c>
      <c r="L22" s="7">
        <f>SUM(L6:L21)</f>
        <v>444</v>
      </c>
      <c r="M22" s="38">
        <f>SUM(M6:M21)</f>
        <v>2603</v>
      </c>
      <c r="N22" s="24"/>
      <c r="P22" s="36"/>
      <c r="Q22" s="36"/>
    </row>
    <row r="23" spans="1:17" ht="12.75">
      <c r="A23" s="15" t="s">
        <v>33</v>
      </c>
      <c r="B23">
        <v>140</v>
      </c>
      <c r="C23">
        <v>1320</v>
      </c>
      <c r="D23" s="17">
        <f>SUM(C23/C47)</f>
        <v>0.011210952761121775</v>
      </c>
      <c r="E23" s="18"/>
      <c r="F23" s="15" t="s">
        <v>30</v>
      </c>
      <c r="G23" s="55">
        <v>136</v>
      </c>
      <c r="H23" s="55">
        <v>1313</v>
      </c>
      <c r="I23" s="17">
        <f>SUM(H23/H46)</f>
        <v>0.052917942930839915</v>
      </c>
      <c r="J23" s="18"/>
      <c r="K23" s="37" t="str">
        <f>F47</f>
        <v>Total APRIL 2006</v>
      </c>
      <c r="L23" s="7">
        <v>1509</v>
      </c>
      <c r="M23" s="38">
        <v>3747</v>
      </c>
      <c r="N23" s="24"/>
      <c r="P23" s="40"/>
      <c r="Q23" s="40"/>
    </row>
    <row r="24" spans="1:17" ht="12.75">
      <c r="A24" s="15" t="s">
        <v>43</v>
      </c>
      <c r="B24">
        <v>143</v>
      </c>
      <c r="C24">
        <v>1035</v>
      </c>
      <c r="D24" s="17">
        <f>SUM(C24/C47)</f>
        <v>0.00879040614224321</v>
      </c>
      <c r="E24" s="18"/>
      <c r="F24" s="21" t="s">
        <v>44</v>
      </c>
      <c r="G24" s="55">
        <v>0</v>
      </c>
      <c r="H24" s="55">
        <v>0</v>
      </c>
      <c r="I24" s="17">
        <f>SUM(H24/H46)</f>
        <v>0</v>
      </c>
      <c r="J24" s="18"/>
      <c r="K24" s="37" t="str">
        <f>F48</f>
        <v>2007 change 2006</v>
      </c>
      <c r="L24" s="40">
        <f>SUM(L22-L23)</f>
        <v>-1065</v>
      </c>
      <c r="M24" s="40">
        <f>SUM(M22-M23)</f>
        <v>-1144</v>
      </c>
      <c r="N24" s="24"/>
      <c r="P24" s="41"/>
      <c r="Q24" s="41"/>
    </row>
    <row r="25" spans="1:14" ht="12.75">
      <c r="A25" s="15" t="s">
        <v>35</v>
      </c>
      <c r="B25">
        <v>340</v>
      </c>
      <c r="C25">
        <v>2727</v>
      </c>
      <c r="D25" s="17">
        <f>SUM(C25/C47)</f>
        <v>0.02316080922695385</v>
      </c>
      <c r="E25" s="18"/>
      <c r="F25" s="21" t="s">
        <v>45</v>
      </c>
      <c r="G25" s="55">
        <v>0</v>
      </c>
      <c r="H25" s="55">
        <v>0</v>
      </c>
      <c r="I25" s="17">
        <f>SUM(H25/H47)</f>
        <v>0</v>
      </c>
      <c r="J25" s="18"/>
      <c r="K25" s="37" t="str">
        <f>F49</f>
        <v>% change 2007 - 2006</v>
      </c>
      <c r="L25" s="41">
        <f>SUM((L22-L23)/L23)</f>
        <v>-0.705765407554672</v>
      </c>
      <c r="M25" s="41">
        <f>SUM((M22-M23)/M23)</f>
        <v>-0.30531091539898586</v>
      </c>
      <c r="N25" s="24"/>
    </row>
    <row r="26" spans="1:14" ht="12.75">
      <c r="A26" s="15" t="s">
        <v>46</v>
      </c>
      <c r="B26">
        <v>552</v>
      </c>
      <c r="C26">
        <v>3558</v>
      </c>
      <c r="D26" s="17">
        <f>SUM(C26/C47)</f>
        <v>0.030218613578841876</v>
      </c>
      <c r="E26" s="18"/>
      <c r="F26" s="15" t="s">
        <v>47</v>
      </c>
      <c r="G26" s="55">
        <v>1</v>
      </c>
      <c r="H26" s="55">
        <v>5</v>
      </c>
      <c r="I26" s="17">
        <f>SUM(H26/H46)</f>
        <v>0.00020151539577623732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0</v>
      </c>
      <c r="C27">
        <v>7</v>
      </c>
      <c r="D27" s="17">
        <f>SUM(C27/C47)</f>
        <v>5.9452022218070014E-05</v>
      </c>
      <c r="E27" s="18"/>
      <c r="F27" s="15" t="s">
        <v>49</v>
      </c>
      <c r="G27" s="55">
        <v>9</v>
      </c>
      <c r="H27" s="55">
        <v>70</v>
      </c>
      <c r="I27" s="17">
        <f>SUM(H27/H46)</f>
        <v>0.0028212155408673225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117</v>
      </c>
      <c r="C28">
        <v>705</v>
      </c>
      <c r="D28" s="17">
        <f>SUM(C28/C47)</f>
        <v>0.005987667951962766</v>
      </c>
      <c r="E28" s="18"/>
      <c r="F28" s="15" t="s">
        <v>51</v>
      </c>
      <c r="G28" s="55">
        <v>0</v>
      </c>
      <c r="H28" s="55">
        <v>0</v>
      </c>
      <c r="I28" s="17">
        <f>SUM(H28/H46)</f>
        <v>0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158</v>
      </c>
      <c r="C29">
        <v>1234</v>
      </c>
      <c r="D29" s="17">
        <f>SUM(C29/C47)</f>
        <v>0.01048054220244263</v>
      </c>
      <c r="E29" s="18"/>
      <c r="F29" s="15" t="s">
        <v>52</v>
      </c>
      <c r="G29" s="55">
        <v>525</v>
      </c>
      <c r="H29" s="55">
        <v>3182</v>
      </c>
      <c r="I29" s="17">
        <f>SUM(H29/H46)</f>
        <v>0.12824439787199743</v>
      </c>
      <c r="J29" s="18"/>
      <c r="L29" s="14"/>
    </row>
    <row r="30" spans="1:14" ht="12.75">
      <c r="A30" s="15" t="s">
        <v>39</v>
      </c>
      <c r="B30">
        <v>894</v>
      </c>
      <c r="C30">
        <v>9114</v>
      </c>
      <c r="D30" s="17">
        <f>SUM(C30/C47)</f>
        <v>0.07740653292792717</v>
      </c>
      <c r="E30" s="18"/>
      <c r="F30" s="15" t="s">
        <v>53</v>
      </c>
      <c r="G30" s="55">
        <v>648</v>
      </c>
      <c r="H30" s="55">
        <v>3703</v>
      </c>
      <c r="I30" s="17">
        <f>SUM(H30/H46)</f>
        <v>0.14924230211188136</v>
      </c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2</v>
      </c>
      <c r="C31">
        <v>8</v>
      </c>
      <c r="D31" s="17">
        <f>SUM(C31/C47)</f>
        <v>6.794516824922288E-05</v>
      </c>
      <c r="E31" s="18"/>
      <c r="F31" s="15" t="s">
        <v>36</v>
      </c>
      <c r="G31" s="55">
        <v>108</v>
      </c>
      <c r="H31" s="55">
        <v>538</v>
      </c>
      <c r="I31" s="17">
        <f>SUM(H31/H46)</f>
        <v>0.021683056585523133</v>
      </c>
      <c r="K31" s="11" t="s">
        <v>5</v>
      </c>
      <c r="L31" s="12" t="str">
        <f>B5</f>
        <v>01/04 - 30/04</v>
      </c>
      <c r="M31" s="12" t="str">
        <f>C5</f>
        <v>01/01 - 30/04</v>
      </c>
      <c r="N31" s="13" t="s">
        <v>7</v>
      </c>
    </row>
    <row r="32" spans="1:14" ht="12.75">
      <c r="A32" s="15" t="s">
        <v>41</v>
      </c>
      <c r="B32">
        <v>742</v>
      </c>
      <c r="C32">
        <v>4790</v>
      </c>
      <c r="D32" s="17">
        <f>SUM(C32/C47)</f>
        <v>0.040682169489222195</v>
      </c>
      <c r="E32" s="18"/>
      <c r="F32" s="15"/>
      <c r="G32" s="16"/>
      <c r="H32" s="16"/>
      <c r="I32" s="17"/>
      <c r="K32" s="15" t="s">
        <v>56</v>
      </c>
      <c r="L32">
        <v>1</v>
      </c>
      <c r="M32">
        <v>3</v>
      </c>
      <c r="N32" s="17">
        <f>SUM(M32/M46)</f>
        <v>0.026785714285714284</v>
      </c>
    </row>
    <row r="33" spans="1:14" ht="12.75">
      <c r="A33" s="25" t="s">
        <v>57</v>
      </c>
      <c r="B33">
        <v>13</v>
      </c>
      <c r="C33">
        <v>57</v>
      </c>
      <c r="D33" s="17">
        <f>SUM(C33/C47)</f>
        <v>0.000484109323775713</v>
      </c>
      <c r="E33" s="18"/>
      <c r="F33" s="25"/>
      <c r="G33" s="26"/>
      <c r="H33" s="26"/>
      <c r="I33" s="56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388</v>
      </c>
      <c r="C34">
        <v>4785</v>
      </c>
      <c r="D34" s="17">
        <f>SUM(C34/C47)</f>
        <v>0.040639703759066434</v>
      </c>
      <c r="E34" s="18"/>
      <c r="F34" s="25"/>
      <c r="G34" s="26"/>
      <c r="H34" s="26"/>
      <c r="I34" s="27"/>
      <c r="J34" s="18"/>
      <c r="K34" s="15" t="s">
        <v>24</v>
      </c>
      <c r="L34">
        <v>1</v>
      </c>
      <c r="M34">
        <v>13</v>
      </c>
      <c r="N34" s="17">
        <f>SUM(M34/M46)</f>
        <v>0.11607142857142858</v>
      </c>
    </row>
    <row r="35" spans="1:14" ht="12.75">
      <c r="A35" s="15" t="s">
        <v>58</v>
      </c>
      <c r="B35">
        <v>134</v>
      </c>
      <c r="C35">
        <v>678</v>
      </c>
      <c r="D35" s="17">
        <f>SUM(C35/C47)</f>
        <v>0.005758353009121639</v>
      </c>
      <c r="E35" s="18"/>
      <c r="F35" s="25"/>
      <c r="G35" s="16"/>
      <c r="H35" s="16"/>
      <c r="I35" s="17"/>
      <c r="J35" s="18"/>
      <c r="K35" s="15" t="s">
        <v>46</v>
      </c>
      <c r="L35">
        <v>0</v>
      </c>
      <c r="M35">
        <v>16</v>
      </c>
      <c r="N35" s="17">
        <f>SUM(M35/M46)</f>
        <v>0.14285714285714285</v>
      </c>
    </row>
    <row r="36" spans="1:14" ht="12.75">
      <c r="A36" s="15" t="s">
        <v>47</v>
      </c>
      <c r="B36">
        <v>352</v>
      </c>
      <c r="C36">
        <v>2147</v>
      </c>
      <c r="D36" s="17">
        <f>SUM(C36/C47)</f>
        <v>0.01823478452888519</v>
      </c>
      <c r="E36" s="18"/>
      <c r="F36" s="25"/>
      <c r="G36" s="26"/>
      <c r="H36" s="26"/>
      <c r="I36" s="27"/>
      <c r="K36" s="15" t="s">
        <v>32</v>
      </c>
      <c r="L36">
        <v>1</v>
      </c>
      <c r="M36">
        <v>23</v>
      </c>
      <c r="N36" s="17">
        <f>SUM(M36/M46)</f>
        <v>0.20535714285714285</v>
      </c>
    </row>
    <row r="37" spans="1:14" ht="12.75">
      <c r="A37" s="15" t="s">
        <v>59</v>
      </c>
      <c r="B37">
        <v>621</v>
      </c>
      <c r="C37">
        <v>3781</v>
      </c>
      <c r="D37" s="17">
        <f>SUM(C37/C47)</f>
        <v>0.03211258514378896</v>
      </c>
      <c r="E37" s="18"/>
      <c r="F37" s="25"/>
      <c r="G37" s="26"/>
      <c r="H37" s="26"/>
      <c r="I37" s="27"/>
      <c r="K37" s="15" t="s">
        <v>60</v>
      </c>
      <c r="L37">
        <v>5</v>
      </c>
      <c r="M37">
        <v>22</v>
      </c>
      <c r="N37" s="17">
        <f>SUM(M37/M46)</f>
        <v>0.19642857142857142</v>
      </c>
    </row>
    <row r="38" spans="1:14" ht="12.75">
      <c r="A38" s="15" t="s">
        <v>61</v>
      </c>
      <c r="B38">
        <v>0</v>
      </c>
      <c r="C38">
        <v>2</v>
      </c>
      <c r="D38" s="17">
        <f>SUM(C38/C47)</f>
        <v>1.698629206230572E-05</v>
      </c>
      <c r="E38" s="18"/>
      <c r="F38" s="25"/>
      <c r="G38" s="26"/>
      <c r="H38" s="26"/>
      <c r="I38" s="27"/>
      <c r="K38" s="15" t="s">
        <v>62</v>
      </c>
      <c r="L38">
        <v>1</v>
      </c>
      <c r="M38">
        <v>4</v>
      </c>
      <c r="N38" s="17">
        <f>SUM(M38/M46)</f>
        <v>0.03571428571428571</v>
      </c>
    </row>
    <row r="39" spans="1:14" ht="12.75">
      <c r="A39" s="15" t="s">
        <v>63</v>
      </c>
      <c r="B39">
        <v>41</v>
      </c>
      <c r="C39">
        <v>273</v>
      </c>
      <c r="D39" s="17">
        <f>SUM(C39/C47)</f>
        <v>0.0023186288665047305</v>
      </c>
      <c r="E39" s="18"/>
      <c r="F39" s="25"/>
      <c r="G39" s="26"/>
      <c r="H39" s="26"/>
      <c r="I39" s="27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400</v>
      </c>
      <c r="C40">
        <v>2251</v>
      </c>
      <c r="D40" s="17">
        <f>SUM(C40/C47)</f>
        <v>0.019118071716125087</v>
      </c>
      <c r="E40" s="18"/>
      <c r="F40" s="15"/>
      <c r="G40" s="16"/>
      <c r="H40" s="16"/>
      <c r="I40" s="29"/>
      <c r="J40" s="33"/>
      <c r="K40" s="15" t="s">
        <v>38</v>
      </c>
      <c r="L40">
        <v>15</v>
      </c>
      <c r="M40">
        <v>31</v>
      </c>
      <c r="N40" s="17">
        <f>SUM(M40/M46)</f>
        <v>0.2767857142857143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8.49314603115286E-06</v>
      </c>
      <c r="E41" s="18"/>
      <c r="F41" s="15"/>
      <c r="G41" s="31"/>
      <c r="H41" s="31"/>
      <c r="I41" s="32"/>
      <c r="J41" s="36"/>
      <c r="K41" s="23"/>
      <c r="N41" s="57"/>
    </row>
    <row r="42" spans="1:14" ht="12.75">
      <c r="A42" s="15" t="s">
        <v>52</v>
      </c>
      <c r="B42">
        <v>3068</v>
      </c>
      <c r="C42">
        <v>17440</v>
      </c>
      <c r="D42" s="17">
        <f>SUM(C42/C47)</f>
        <v>0.14812046678330587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2407</v>
      </c>
      <c r="C43">
        <v>13052</v>
      </c>
      <c r="D43" s="17">
        <f>SUM(C43/C47)</f>
        <v>0.11085254199860713</v>
      </c>
      <c r="E43" s="18"/>
      <c r="F43" s="25"/>
      <c r="G43" s="34"/>
      <c r="H43" s="34"/>
      <c r="I43" s="35"/>
      <c r="J43" s="36"/>
      <c r="K43" s="23"/>
      <c r="N43" s="57"/>
    </row>
    <row r="44" spans="1:14" ht="12.75">
      <c r="A44" s="15" t="s">
        <v>34</v>
      </c>
      <c r="B44">
        <v>223</v>
      </c>
      <c r="C44">
        <v>1824</v>
      </c>
      <c r="D44" s="17">
        <f>SUM(C44/C47)</f>
        <v>0.015491498360822815</v>
      </c>
      <c r="E44" s="22"/>
      <c r="F44" s="25"/>
      <c r="G44" s="34"/>
      <c r="H44" s="34"/>
      <c r="I44" s="35"/>
      <c r="J44" s="30"/>
      <c r="K44" s="23"/>
      <c r="N44" s="24"/>
    </row>
    <row r="45" spans="1:14" ht="12.75">
      <c r="A45" s="15" t="s">
        <v>36</v>
      </c>
      <c r="B45">
        <v>181</v>
      </c>
      <c r="C45">
        <v>907</v>
      </c>
      <c r="D45" s="17">
        <f>SUM(C45/C47)</f>
        <v>0.0077032834502556435</v>
      </c>
      <c r="E45" s="7"/>
      <c r="F45" s="25"/>
      <c r="G45" s="34"/>
      <c r="H45" s="34"/>
      <c r="I45" s="35"/>
      <c r="J45" s="30"/>
      <c r="K45" s="23"/>
      <c r="N45" s="24"/>
    </row>
    <row r="46" spans="1:14" ht="12.75">
      <c r="A46" s="58"/>
      <c r="B46" s="16"/>
      <c r="C46" s="16"/>
      <c r="D46" s="17"/>
      <c r="E46" s="59"/>
      <c r="F46" s="37" t="str">
        <f>A47</f>
        <v>Total APRIL 2007</v>
      </c>
      <c r="G46" s="38">
        <v>3675</v>
      </c>
      <c r="H46" s="62" t="s">
        <v>88</v>
      </c>
      <c r="I46" s="29"/>
      <c r="J46" s="7"/>
      <c r="K46" s="37" t="str">
        <f>A47</f>
        <v>Total APRIL 2007</v>
      </c>
      <c r="L46" s="38">
        <f>SUM(L32:L40)</f>
        <v>24</v>
      </c>
      <c r="M46" s="38">
        <f>SUM(M32:M40)</f>
        <v>112</v>
      </c>
      <c r="N46" s="24"/>
    </row>
    <row r="47" spans="1:14" ht="12.75">
      <c r="A47" s="37" t="s">
        <v>89</v>
      </c>
      <c r="B47" s="38">
        <v>17079</v>
      </c>
      <c r="C47" s="38">
        <f>SUM(C6:C45)</f>
        <v>117742</v>
      </c>
      <c r="D47" s="39"/>
      <c r="E47" s="7"/>
      <c r="F47" s="37" t="str">
        <f>A48</f>
        <v>Total APRIL 2006</v>
      </c>
      <c r="G47" s="38">
        <v>3605</v>
      </c>
      <c r="H47" s="38">
        <v>21953</v>
      </c>
      <c r="I47" s="39"/>
      <c r="J47" s="43"/>
      <c r="K47" s="37" t="str">
        <f>A48</f>
        <v>Total APRIL 2006</v>
      </c>
      <c r="L47" s="7">
        <v>110</v>
      </c>
      <c r="M47" s="7">
        <v>211</v>
      </c>
      <c r="N47" s="24"/>
    </row>
    <row r="48" spans="1:14" ht="12.75">
      <c r="A48" s="37" t="s">
        <v>90</v>
      </c>
      <c r="B48" s="38">
        <v>17047</v>
      </c>
      <c r="C48" s="38">
        <v>111623</v>
      </c>
      <c r="D48" s="39"/>
      <c r="E48" s="7"/>
      <c r="F48" s="37" t="str">
        <f>A49</f>
        <v>2007 change 2006</v>
      </c>
      <c r="G48" s="40">
        <v>374</v>
      </c>
      <c r="H48" s="40">
        <v>2853</v>
      </c>
      <c r="I48" s="42"/>
      <c r="J48" s="43"/>
      <c r="K48" s="37" t="str">
        <f>A49</f>
        <v>2007 change 2006</v>
      </c>
      <c r="L48" s="40">
        <f>SUM(L46-L47)</f>
        <v>-86</v>
      </c>
      <c r="M48" s="40">
        <f>SUM(M46-M47)</f>
        <v>-99</v>
      </c>
      <c r="N48" s="24"/>
    </row>
    <row r="49" spans="1:14" ht="12.75">
      <c r="A49" s="37" t="s">
        <v>67</v>
      </c>
      <c r="B49" s="40">
        <f>SUM(B47-B48)</f>
        <v>32</v>
      </c>
      <c r="C49" s="40">
        <f>SUM(C47-C48)</f>
        <v>6119</v>
      </c>
      <c r="D49" s="39"/>
      <c r="E49" s="43"/>
      <c r="F49" s="37" t="str">
        <f>A50</f>
        <v>% change 2007 - 2006</v>
      </c>
      <c r="G49" s="41">
        <f>SUM((G46-G47)/G47)</f>
        <v>0.019417475728155338</v>
      </c>
      <c r="H49" s="41">
        <f>SUM((H46-H47)/H47)</f>
        <v>0.13023277000865485</v>
      </c>
      <c r="I49" s="42"/>
      <c r="J49" s="43"/>
      <c r="K49" s="37" t="str">
        <f>A50</f>
        <v>% change 2007 - 2006</v>
      </c>
      <c r="L49" s="41">
        <v>-0.0883</v>
      </c>
      <c r="M49" s="41">
        <f>SUM((M46-M47)/M47)</f>
        <v>-0.46919431279620855</v>
      </c>
      <c r="N49" s="24"/>
    </row>
    <row r="50" spans="1:14" ht="12.75">
      <c r="A50" s="37" t="s">
        <v>68</v>
      </c>
      <c r="B50" s="63" t="s">
        <v>91</v>
      </c>
      <c r="C50" s="63" t="s">
        <v>92</v>
      </c>
      <c r="D50" s="42"/>
      <c r="E50" s="43"/>
      <c r="F50" s="48"/>
      <c r="G50" s="49"/>
      <c r="H50" s="49"/>
      <c r="I50" s="50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F51" s="52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zoomScaleSheetLayoutView="50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28.0039062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94</v>
      </c>
      <c r="C5" s="12" t="s">
        <v>95</v>
      </c>
      <c r="D5" s="13" t="s">
        <v>7</v>
      </c>
      <c r="E5" s="7"/>
      <c r="F5" s="11" t="s">
        <v>5</v>
      </c>
      <c r="G5" s="12" t="str">
        <f>B5</f>
        <v>01/05 - 31/05</v>
      </c>
      <c r="H5" s="12" t="str">
        <f>C5</f>
        <v>01/01 - 31/05</v>
      </c>
      <c r="I5" s="13" t="s">
        <v>7</v>
      </c>
      <c r="J5" s="7"/>
      <c r="K5" s="11" t="s">
        <v>5</v>
      </c>
      <c r="L5" s="12" t="str">
        <f>B5</f>
        <v>01/05 - 31/05</v>
      </c>
      <c r="M5" s="12" t="str">
        <f>C5</f>
        <v>01/01 - 31/05</v>
      </c>
      <c r="N5" s="13" t="s">
        <v>7</v>
      </c>
    </row>
    <row r="6" spans="1:14" ht="12.75">
      <c r="A6" s="15" t="s">
        <v>8</v>
      </c>
      <c r="B6">
        <v>45</v>
      </c>
      <c r="C6">
        <v>323</v>
      </c>
      <c r="D6" s="17">
        <f>SUM(C6/C47)</f>
        <v>0.0023369895522820016</v>
      </c>
      <c r="E6" s="18"/>
      <c r="F6" s="15" t="s">
        <v>9</v>
      </c>
      <c r="G6" s="55">
        <v>25</v>
      </c>
      <c r="H6" s="55">
        <v>186</v>
      </c>
      <c r="I6" s="17">
        <f>SUM(H6/H46)</f>
        <v>0.006453627563235141</v>
      </c>
      <c r="J6" s="18"/>
      <c r="K6" s="15" t="s">
        <v>10</v>
      </c>
      <c r="L6">
        <v>3</v>
      </c>
      <c r="M6">
        <v>33</v>
      </c>
      <c r="N6" s="17">
        <f>SUM(M6/M22)</f>
        <v>0.010466222645099905</v>
      </c>
    </row>
    <row r="7" spans="1:14" ht="12.75">
      <c r="A7" s="15" t="s">
        <v>11</v>
      </c>
      <c r="B7">
        <v>603</v>
      </c>
      <c r="C7">
        <v>3788</v>
      </c>
      <c r="D7" s="17">
        <f>SUM(C7/C47)</f>
        <v>0.02740717159146818</v>
      </c>
      <c r="E7" s="18"/>
      <c r="F7" s="15" t="s">
        <v>12</v>
      </c>
      <c r="G7" s="55">
        <v>9</v>
      </c>
      <c r="H7" s="55">
        <v>77</v>
      </c>
      <c r="I7" s="17">
        <f>SUM(H7/H46)</f>
        <v>0.0026716630234898163</v>
      </c>
      <c r="J7" s="18"/>
      <c r="K7" s="15" t="s">
        <v>13</v>
      </c>
      <c r="L7">
        <v>56</v>
      </c>
      <c r="M7">
        <v>413</v>
      </c>
      <c r="N7" s="17">
        <f>SUM(M7/M22)</f>
        <v>0.13098636219473517</v>
      </c>
    </row>
    <row r="8" spans="1:14" ht="12.75">
      <c r="A8" s="15" t="s">
        <v>14</v>
      </c>
      <c r="B8">
        <v>993</v>
      </c>
      <c r="C8">
        <v>5158</v>
      </c>
      <c r="D8" s="17">
        <f>SUM(C8/C47)</f>
        <v>0.03731948021879432</v>
      </c>
      <c r="E8" s="18"/>
      <c r="F8" s="15" t="s">
        <v>15</v>
      </c>
      <c r="G8" s="55">
        <v>139</v>
      </c>
      <c r="H8" s="55">
        <v>1022</v>
      </c>
      <c r="I8" s="17">
        <f>SUM(H8/H46)</f>
        <v>0.035460254675410294</v>
      </c>
      <c r="J8" s="18"/>
      <c r="K8" s="15" t="s">
        <v>16</v>
      </c>
      <c r="L8">
        <v>52</v>
      </c>
      <c r="M8">
        <v>275</v>
      </c>
      <c r="N8" s="17">
        <f>SUM(M8/M22)</f>
        <v>0.0872185220424992</v>
      </c>
    </row>
    <row r="9" spans="1:14" ht="12.75">
      <c r="A9" s="21" t="s">
        <v>17</v>
      </c>
      <c r="B9">
        <v>1</v>
      </c>
      <c r="C9">
        <v>3</v>
      </c>
      <c r="D9" s="17">
        <f>SUM(C9/C48)</f>
        <v>2.321586107628732E-05</v>
      </c>
      <c r="E9" s="18"/>
      <c r="F9" s="15" t="s">
        <v>18</v>
      </c>
      <c r="G9" s="55">
        <v>171</v>
      </c>
      <c r="H9" s="55">
        <v>1113</v>
      </c>
      <c r="I9" s="17">
        <f>SUM(H9/H46)</f>
        <v>0.03861767461226189</v>
      </c>
      <c r="J9" s="18"/>
      <c r="K9" s="15" t="s">
        <v>19</v>
      </c>
      <c r="L9">
        <v>50</v>
      </c>
      <c r="M9">
        <v>273</v>
      </c>
      <c r="N9" s="17">
        <f>SUM(M9/M22)</f>
        <v>0.08658420551855375</v>
      </c>
    </row>
    <row r="10" spans="1:14" ht="12.75">
      <c r="A10" s="15" t="s">
        <v>9</v>
      </c>
      <c r="B10">
        <v>199</v>
      </c>
      <c r="C10">
        <v>1762</v>
      </c>
      <c r="D10" s="17">
        <f>SUM(C10/C47)</f>
        <v>0.01274853124186033</v>
      </c>
      <c r="E10" s="18"/>
      <c r="F10" s="15" t="s">
        <v>20</v>
      </c>
      <c r="G10" s="55">
        <v>903</v>
      </c>
      <c r="H10" s="55">
        <v>6430</v>
      </c>
      <c r="I10" s="17">
        <f>SUM(H10/H46)</f>
        <v>0.22310121092259116</v>
      </c>
      <c r="J10" s="18"/>
      <c r="K10" s="15" t="s">
        <v>21</v>
      </c>
      <c r="L10">
        <v>43</v>
      </c>
      <c r="M10">
        <v>276</v>
      </c>
      <c r="N10" s="17">
        <f>SUM(M10/M22)</f>
        <v>0.08753568030447194</v>
      </c>
    </row>
    <row r="11" spans="1:14" ht="12.75">
      <c r="A11" s="15" t="s">
        <v>22</v>
      </c>
      <c r="B11">
        <v>19</v>
      </c>
      <c r="C11">
        <v>235</v>
      </c>
      <c r="D11" s="17">
        <f>SUM(C11/C47)</f>
        <v>0.0017002865163661621</v>
      </c>
      <c r="E11" s="18"/>
      <c r="F11" s="15" t="s">
        <v>23</v>
      </c>
      <c r="G11" s="55">
        <v>163</v>
      </c>
      <c r="H11" s="55">
        <v>1337</v>
      </c>
      <c r="I11" s="17">
        <f>SUM(H11/H46)</f>
        <v>0.04638978522605045</v>
      </c>
      <c r="J11" s="18"/>
      <c r="K11" s="15" t="s">
        <v>24</v>
      </c>
      <c r="L11">
        <v>33</v>
      </c>
      <c r="M11">
        <v>173</v>
      </c>
      <c r="N11" s="17">
        <f>SUM(M11/M22)</f>
        <v>0.05486837932128132</v>
      </c>
    </row>
    <row r="12" spans="1:14" ht="12.75">
      <c r="A12" s="15" t="s">
        <v>15</v>
      </c>
      <c r="B12">
        <v>238</v>
      </c>
      <c r="C12">
        <v>1592</v>
      </c>
      <c r="D12" s="17">
        <f>SUM(C12/C47)</f>
        <v>0.011518536740659276</v>
      </c>
      <c r="E12" s="18"/>
      <c r="F12" s="15" t="s">
        <v>25</v>
      </c>
      <c r="G12" s="55">
        <v>112</v>
      </c>
      <c r="H12" s="55">
        <v>750</v>
      </c>
      <c r="I12" s="17">
        <f>SUM(H12/H46)</f>
        <v>0.026022691787238473</v>
      </c>
      <c r="J12" s="18"/>
      <c r="K12" s="15" t="s">
        <v>26</v>
      </c>
      <c r="L12">
        <v>51</v>
      </c>
      <c r="M12">
        <v>286</v>
      </c>
      <c r="N12" s="17">
        <f>SUM(M12/M22)</f>
        <v>0.09070726292419917</v>
      </c>
    </row>
    <row r="13" spans="1:14" ht="13.5" customHeight="1">
      <c r="A13" s="15" t="s">
        <v>27</v>
      </c>
      <c r="B13">
        <v>70</v>
      </c>
      <c r="C13">
        <v>527</v>
      </c>
      <c r="D13" s="17">
        <f>SUM(C13/C47)</f>
        <v>0.0038129829537232656</v>
      </c>
      <c r="E13" s="18"/>
      <c r="F13" s="15" t="s">
        <v>19</v>
      </c>
      <c r="G13" s="55">
        <v>13</v>
      </c>
      <c r="H13" s="55">
        <v>234</v>
      </c>
      <c r="I13" s="17">
        <f>SUM(H13/H46)</f>
        <v>0.008119079837618403</v>
      </c>
      <c r="J13" s="18"/>
      <c r="K13" s="15" t="s">
        <v>28</v>
      </c>
      <c r="L13">
        <v>33</v>
      </c>
      <c r="M13">
        <v>179</v>
      </c>
      <c r="N13" s="17">
        <f>SUM(M13/M22)</f>
        <v>0.056771328893117666</v>
      </c>
    </row>
    <row r="14" spans="1:14" ht="12.75">
      <c r="A14" s="15" t="s">
        <v>29</v>
      </c>
      <c r="B14">
        <v>8</v>
      </c>
      <c r="C14">
        <v>81</v>
      </c>
      <c r="D14" s="17">
        <f>SUM(C14/C47)</f>
        <v>0.0005860562035134431</v>
      </c>
      <c r="E14" s="18"/>
      <c r="F14" s="15" t="s">
        <v>21</v>
      </c>
      <c r="G14" s="55">
        <v>12</v>
      </c>
      <c r="H14" s="55">
        <v>107</v>
      </c>
      <c r="I14" s="17">
        <f>SUM(H14/H46)</f>
        <v>0.0037125706949793554</v>
      </c>
      <c r="J14" s="18"/>
      <c r="K14" s="15" t="s">
        <v>30</v>
      </c>
      <c r="L14">
        <v>17</v>
      </c>
      <c r="M14">
        <v>111</v>
      </c>
      <c r="N14" s="17">
        <f>SUM(M14/M22)</f>
        <v>0.035204567078972404</v>
      </c>
    </row>
    <row r="15" spans="1:14" ht="12.75">
      <c r="A15" s="15" t="s">
        <v>18</v>
      </c>
      <c r="B15">
        <v>259</v>
      </c>
      <c r="C15">
        <v>1995</v>
      </c>
      <c r="D15" s="17">
        <f>SUM(C15/C47)</f>
        <v>0.01443434723468295</v>
      </c>
      <c r="E15" s="18"/>
      <c r="F15" s="21" t="s">
        <v>31</v>
      </c>
      <c r="G15" s="55">
        <v>73</v>
      </c>
      <c r="H15" s="55">
        <v>333</v>
      </c>
      <c r="I15" s="17">
        <f>SUM(H15/H46)</f>
        <v>0.011554075153533882</v>
      </c>
      <c r="J15" s="18"/>
      <c r="K15" s="15" t="s">
        <v>32</v>
      </c>
      <c r="L15">
        <v>101</v>
      </c>
      <c r="M15">
        <v>510</v>
      </c>
      <c r="N15" s="17">
        <f>SUM(M15/M22)</f>
        <v>0.16175071360608945</v>
      </c>
    </row>
    <row r="16" spans="1:14" ht="12.75">
      <c r="A16" s="15" t="s">
        <v>20</v>
      </c>
      <c r="B16">
        <v>2446</v>
      </c>
      <c r="C16">
        <v>15179</v>
      </c>
      <c r="D16" s="17">
        <f>SUM(C16/C47)</f>
        <v>0.10982403843371054</v>
      </c>
      <c r="E16" s="18"/>
      <c r="F16" s="21" t="s">
        <v>33</v>
      </c>
      <c r="G16" s="55">
        <v>86</v>
      </c>
      <c r="H16" s="55">
        <v>524</v>
      </c>
      <c r="I16" s="17">
        <f>SUM(H16/H46)</f>
        <v>0.018181187328683946</v>
      </c>
      <c r="J16" s="18"/>
      <c r="K16" s="15" t="s">
        <v>34</v>
      </c>
      <c r="L16">
        <v>87</v>
      </c>
      <c r="M16">
        <v>436</v>
      </c>
      <c r="N16" s="17">
        <f>SUM(M16/M22)</f>
        <v>0.13828100222010783</v>
      </c>
    </row>
    <row r="17" spans="1:14" ht="12.75">
      <c r="A17" s="15" t="s">
        <v>23</v>
      </c>
      <c r="B17">
        <v>1544</v>
      </c>
      <c r="C17">
        <v>12186</v>
      </c>
      <c r="D17" s="17">
        <f>SUM(C17/C47)</f>
        <v>0.08816889995080023</v>
      </c>
      <c r="E17" s="18"/>
      <c r="F17" s="15" t="s">
        <v>35</v>
      </c>
      <c r="G17" s="55">
        <v>17</v>
      </c>
      <c r="H17" s="55">
        <v>66</v>
      </c>
      <c r="I17" s="17">
        <f>SUM(H17/H46)</f>
        <v>0.0022899968772769857</v>
      </c>
      <c r="J17" s="18"/>
      <c r="K17" s="15" t="s">
        <v>36</v>
      </c>
      <c r="L17">
        <v>0</v>
      </c>
      <c r="M17">
        <v>23</v>
      </c>
      <c r="N17" s="17">
        <f>SUM(M17/M22)</f>
        <v>0.007294640025372661</v>
      </c>
    </row>
    <row r="18" spans="1:14" ht="12.75">
      <c r="A18" s="15" t="s">
        <v>37</v>
      </c>
      <c r="B18">
        <v>370</v>
      </c>
      <c r="C18">
        <v>2664</v>
      </c>
      <c r="D18" s="17">
        <f>SUM(C18/C47)</f>
        <v>0.019274737359997685</v>
      </c>
      <c r="E18" s="18"/>
      <c r="F18" s="15" t="s">
        <v>26</v>
      </c>
      <c r="G18" s="55">
        <v>178</v>
      </c>
      <c r="H18" s="55">
        <v>1111</v>
      </c>
      <c r="I18" s="17">
        <f>SUM(H18/H46)</f>
        <v>0.038548280767495925</v>
      </c>
      <c r="J18" s="18"/>
      <c r="K18" s="15" t="s">
        <v>38</v>
      </c>
      <c r="L18">
        <v>28</v>
      </c>
      <c r="M18">
        <v>165</v>
      </c>
      <c r="N18" s="17">
        <f>SUM(M18/M22)</f>
        <v>0.05233111322549953</v>
      </c>
    </row>
    <row r="19" spans="1:14" ht="12.75">
      <c r="A19" s="15" t="s">
        <v>25</v>
      </c>
      <c r="B19">
        <v>594</v>
      </c>
      <c r="C19">
        <v>5158</v>
      </c>
      <c r="D19" s="17">
        <f>SUM(C19/C47)</f>
        <v>0.03731948021879432</v>
      </c>
      <c r="E19" s="18"/>
      <c r="F19" s="15" t="s">
        <v>28</v>
      </c>
      <c r="G19" s="55">
        <v>149</v>
      </c>
      <c r="H19" s="55">
        <v>1518</v>
      </c>
      <c r="I19" s="17">
        <f>SUM(H19/H46)</f>
        <v>0.052669928177370665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0</v>
      </c>
      <c r="C20">
        <v>29</v>
      </c>
      <c r="D20" s="17">
        <f>SUM(C20/C47)</f>
        <v>0.00020982259138135618</v>
      </c>
      <c r="E20" s="18"/>
      <c r="F20" s="15" t="s">
        <v>39</v>
      </c>
      <c r="G20" s="55">
        <v>396</v>
      </c>
      <c r="H20" s="55">
        <v>2927</v>
      </c>
      <c r="I20" s="17">
        <f>SUM(H20/H46)</f>
        <v>0.10155789181499601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26</v>
      </c>
      <c r="C21">
        <v>235</v>
      </c>
      <c r="D21" s="17">
        <f>SUM(C21/C47)</f>
        <v>0.0017002865163661621</v>
      </c>
      <c r="E21" s="18"/>
      <c r="F21" s="15" t="s">
        <v>41</v>
      </c>
      <c r="G21" s="55">
        <v>117</v>
      </c>
      <c r="H21" s="55">
        <v>837</v>
      </c>
      <c r="I21" s="17">
        <f>SUM(H21/H46)</f>
        <v>0.029041324034558134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363</v>
      </c>
      <c r="C22">
        <v>2796</v>
      </c>
      <c r="D22" s="17">
        <f>SUM(C22/C47)</f>
        <v>0.020229791913871444</v>
      </c>
      <c r="E22" s="18"/>
      <c r="F22" s="21" t="s">
        <v>42</v>
      </c>
      <c r="G22" s="55">
        <v>1</v>
      </c>
      <c r="H22" s="55">
        <v>1</v>
      </c>
      <c r="I22" s="17">
        <f>SUM(H22/H46)</f>
        <v>3.469692238298463E-05</v>
      </c>
      <c r="J22" s="18"/>
      <c r="K22" s="37" t="str">
        <f>F46</f>
        <v>Total MAY 2007</v>
      </c>
      <c r="L22" s="7">
        <f>SUM(L6:L21)</f>
        <v>554</v>
      </c>
      <c r="M22" s="38">
        <f>SUM(M6:M21)</f>
        <v>3153</v>
      </c>
      <c r="N22" s="24"/>
      <c r="P22" s="36"/>
      <c r="Q22" s="36"/>
    </row>
    <row r="23" spans="1:17" ht="12.75">
      <c r="A23" s="15" t="s">
        <v>33</v>
      </c>
      <c r="B23">
        <v>282</v>
      </c>
      <c r="C23">
        <v>1601</v>
      </c>
      <c r="D23" s="17">
        <f>SUM(C23/C47)</f>
        <v>0.011583654096605216</v>
      </c>
      <c r="E23" s="18"/>
      <c r="F23" s="15" t="s">
        <v>30</v>
      </c>
      <c r="G23" s="55">
        <v>150</v>
      </c>
      <c r="H23" s="55">
        <v>1462</v>
      </c>
      <c r="I23" s="17">
        <f>SUM(H23/H46)</f>
        <v>0.05072690052392353</v>
      </c>
      <c r="J23" s="18"/>
      <c r="K23" s="37" t="str">
        <f>F47</f>
        <v>Total MAY 2006</v>
      </c>
      <c r="L23" s="7">
        <v>246</v>
      </c>
      <c r="M23" s="38">
        <v>4193</v>
      </c>
      <c r="N23" s="24"/>
      <c r="P23" s="40"/>
      <c r="Q23" s="40"/>
    </row>
    <row r="24" spans="1:17" ht="12.75">
      <c r="A24" s="15" t="s">
        <v>43</v>
      </c>
      <c r="B24">
        <v>161</v>
      </c>
      <c r="C24">
        <v>1195</v>
      </c>
      <c r="D24" s="17">
        <f>SUM(C24/C47)</f>
        <v>0.008646137817266229</v>
      </c>
      <c r="E24" s="18"/>
      <c r="F24" s="21" t="s">
        <v>44</v>
      </c>
      <c r="G24" s="55">
        <v>0</v>
      </c>
      <c r="H24" s="55">
        <v>0</v>
      </c>
      <c r="I24" s="17">
        <f>SUM(H24/H46)</f>
        <v>0</v>
      </c>
      <c r="J24" s="18"/>
      <c r="K24" s="37" t="str">
        <f>F48</f>
        <v>2007 change 2006</v>
      </c>
      <c r="L24" s="40">
        <f>SUM(L22-L23)</f>
        <v>308</v>
      </c>
      <c r="M24" s="40">
        <f>SUM(M22-M23)</f>
        <v>-1040</v>
      </c>
      <c r="N24" s="24"/>
      <c r="P24" s="41"/>
      <c r="Q24" s="41"/>
    </row>
    <row r="25" spans="1:14" ht="12.75">
      <c r="A25" s="15" t="s">
        <v>35</v>
      </c>
      <c r="B25">
        <v>398</v>
      </c>
      <c r="C25">
        <v>3119</v>
      </c>
      <c r="D25" s="17">
        <f>SUM(C25/C47)</f>
        <v>0.022566781466153447</v>
      </c>
      <c r="E25" s="18"/>
      <c r="F25" s="21" t="s">
        <v>45</v>
      </c>
      <c r="G25" s="55">
        <v>0</v>
      </c>
      <c r="H25" s="55">
        <v>0</v>
      </c>
      <c r="I25" s="17">
        <f>SUM(H25/H47)</f>
        <v>0</v>
      </c>
      <c r="J25" s="18"/>
      <c r="K25" s="37" t="str">
        <f>F49</f>
        <v>% change 2007 - 2006</v>
      </c>
      <c r="L25" s="41">
        <f>SUM((L22-L23)/L23)</f>
        <v>1.2520325203252032</v>
      </c>
      <c r="M25" s="41">
        <f>SUM((M22-M23)/M23)</f>
        <v>-0.24803243501073216</v>
      </c>
      <c r="N25" s="24"/>
    </row>
    <row r="26" spans="1:14" ht="12.75">
      <c r="A26" s="15" t="s">
        <v>46</v>
      </c>
      <c r="B26">
        <v>404</v>
      </c>
      <c r="C26">
        <v>3955</v>
      </c>
      <c r="D26" s="17">
        <f>SUM(C26/C47)</f>
        <v>0.02861546030735392</v>
      </c>
      <c r="E26" s="18"/>
      <c r="F26" s="15" t="s">
        <v>47</v>
      </c>
      <c r="G26" s="55">
        <v>1</v>
      </c>
      <c r="H26" s="55">
        <v>5</v>
      </c>
      <c r="I26" s="17">
        <f>SUM(H26/H46)</f>
        <v>0.00017348461191492315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0</v>
      </c>
      <c r="C27">
        <v>7</v>
      </c>
      <c r="D27" s="17">
        <f>SUM(C27/C47)</f>
        <v>5.0646832402396315E-05</v>
      </c>
      <c r="E27" s="18"/>
      <c r="F27" s="15" t="s">
        <v>49</v>
      </c>
      <c r="G27" s="55">
        <v>10</v>
      </c>
      <c r="H27" s="55">
        <v>80</v>
      </c>
      <c r="I27" s="17">
        <f>SUM(H27/H46)</f>
        <v>0.0027757537906387703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238</v>
      </c>
      <c r="C28">
        <v>943</v>
      </c>
      <c r="D28" s="17">
        <f>SUM(C28/C47)</f>
        <v>0.006822851850779961</v>
      </c>
      <c r="E28" s="18"/>
      <c r="F28" s="15" t="s">
        <v>51</v>
      </c>
      <c r="G28" s="55">
        <v>0</v>
      </c>
      <c r="H28" s="55">
        <v>0</v>
      </c>
      <c r="I28" s="17">
        <f>SUM(H28/H46)</f>
        <v>0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167</v>
      </c>
      <c r="C29">
        <v>1401</v>
      </c>
      <c r="D29" s="17">
        <f>SUM(C29/C47)</f>
        <v>0.010136601742251035</v>
      </c>
      <c r="E29" s="18"/>
      <c r="F29" s="15" t="s">
        <v>52</v>
      </c>
      <c r="G29" s="55">
        <v>519</v>
      </c>
      <c r="H29" s="55">
        <v>3694</v>
      </c>
      <c r="I29" s="17">
        <f>SUM(H29/H46)</f>
        <v>0.12817043128274522</v>
      </c>
      <c r="J29" s="18"/>
      <c r="L29" s="14"/>
    </row>
    <row r="30" spans="1:14" ht="12.75">
      <c r="A30" s="15" t="s">
        <v>39</v>
      </c>
      <c r="B30">
        <v>1644</v>
      </c>
      <c r="C30">
        <v>10743</v>
      </c>
      <c r="D30" s="17">
        <f>SUM(C30/C47)</f>
        <v>0.0777284172141348</v>
      </c>
      <c r="E30" s="18"/>
      <c r="F30" s="15" t="s">
        <v>53</v>
      </c>
      <c r="G30" s="55">
        <v>669</v>
      </c>
      <c r="H30" s="55">
        <v>4366</v>
      </c>
      <c r="I30" s="17">
        <f>SUM(H30/H46)</f>
        <v>0.15148676312411088</v>
      </c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1</v>
      </c>
      <c r="C31">
        <v>9</v>
      </c>
      <c r="D31" s="17">
        <f>SUM(C31/C47)</f>
        <v>6.511735594593812E-05</v>
      </c>
      <c r="E31" s="18"/>
      <c r="F31" s="15" t="s">
        <v>36</v>
      </c>
      <c r="G31" s="55">
        <v>104</v>
      </c>
      <c r="H31" s="55">
        <v>641</v>
      </c>
      <c r="I31" s="17">
        <f>SUM(H31/H46)</f>
        <v>0.022240727247493146</v>
      </c>
      <c r="K31" s="11" t="s">
        <v>5</v>
      </c>
      <c r="L31" s="12" t="str">
        <f>B5</f>
        <v>01/05 - 31/05</v>
      </c>
      <c r="M31" s="12" t="str">
        <f>C5</f>
        <v>01/01 - 31/05</v>
      </c>
      <c r="N31" s="13" t="s">
        <v>7</v>
      </c>
    </row>
    <row r="32" spans="1:14" ht="12.75">
      <c r="A32" s="15" t="s">
        <v>41</v>
      </c>
      <c r="B32">
        <v>960</v>
      </c>
      <c r="C32">
        <v>5743</v>
      </c>
      <c r="D32" s="17">
        <f>SUM(C32/C47)</f>
        <v>0.041552108355280296</v>
      </c>
      <c r="E32" s="18"/>
      <c r="F32" s="15"/>
      <c r="G32" s="16"/>
      <c r="H32" s="16"/>
      <c r="I32" s="17"/>
      <c r="K32" s="15" t="s">
        <v>56</v>
      </c>
      <c r="L32">
        <v>0</v>
      </c>
      <c r="M32">
        <v>3</v>
      </c>
      <c r="N32" s="17">
        <f>SUM(M32/M46)</f>
        <v>0.02158273381294964</v>
      </c>
    </row>
    <row r="33" spans="1:14" ht="12.75">
      <c r="A33" s="25" t="s">
        <v>57</v>
      </c>
      <c r="B33">
        <v>11</v>
      </c>
      <c r="C33">
        <v>68</v>
      </c>
      <c r="D33" s="17">
        <f>SUM(C33/C47)</f>
        <v>0.0004919978004804214</v>
      </c>
      <c r="E33" s="18"/>
      <c r="F33" s="25"/>
      <c r="G33" s="26"/>
      <c r="H33" s="26"/>
      <c r="I33" s="56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532</v>
      </c>
      <c r="C34">
        <v>5310</v>
      </c>
      <c r="D34" s="17">
        <f>SUM(C34/C47)</f>
        <v>0.03841924000810349</v>
      </c>
      <c r="E34" s="18"/>
      <c r="F34" s="25"/>
      <c r="G34" s="26"/>
      <c r="H34" s="26"/>
      <c r="I34" s="27"/>
      <c r="J34" s="18"/>
      <c r="K34" s="15" t="s">
        <v>24</v>
      </c>
      <c r="L34">
        <v>8</v>
      </c>
      <c r="M34">
        <v>22</v>
      </c>
      <c r="N34" s="17">
        <f>SUM(M34/M46)</f>
        <v>0.15827338129496402</v>
      </c>
    </row>
    <row r="35" spans="1:14" ht="12.75">
      <c r="A35" s="15" t="s">
        <v>58</v>
      </c>
      <c r="B35">
        <v>114</v>
      </c>
      <c r="C35">
        <v>790</v>
      </c>
      <c r="D35" s="17">
        <f>SUM(C35/C47)</f>
        <v>0.005715856799699013</v>
      </c>
      <c r="E35" s="18"/>
      <c r="F35" s="25"/>
      <c r="G35" s="16"/>
      <c r="H35" s="16"/>
      <c r="I35" s="17"/>
      <c r="J35" s="18"/>
      <c r="K35" s="15" t="s">
        <v>46</v>
      </c>
      <c r="L35">
        <v>1</v>
      </c>
      <c r="M35">
        <v>18</v>
      </c>
      <c r="N35" s="17">
        <f>SUM(M35/M46)</f>
        <v>0.12949640287769784</v>
      </c>
    </row>
    <row r="36" spans="1:14" ht="12.75">
      <c r="A36" s="15" t="s">
        <v>47</v>
      </c>
      <c r="B36">
        <v>309</v>
      </c>
      <c r="C36">
        <v>2454</v>
      </c>
      <c r="D36" s="17">
        <f>SUM(C36/C47)</f>
        <v>0.017755332387925794</v>
      </c>
      <c r="E36" s="18"/>
      <c r="F36" s="25"/>
      <c r="G36" s="26"/>
      <c r="H36" s="26"/>
      <c r="I36" s="27"/>
      <c r="K36" s="15" t="s">
        <v>32</v>
      </c>
      <c r="L36">
        <v>3</v>
      </c>
      <c r="M36">
        <v>26</v>
      </c>
      <c r="N36" s="17">
        <f>SUM(M36/M46)</f>
        <v>0.18705035971223022</v>
      </c>
    </row>
    <row r="37" spans="1:14" ht="12.75">
      <c r="A37" s="15" t="s">
        <v>59</v>
      </c>
      <c r="B37">
        <v>707</v>
      </c>
      <c r="C37">
        <v>4486</v>
      </c>
      <c r="D37" s="17">
        <f>SUM(C37/C47)</f>
        <v>0.03245738430816427</v>
      </c>
      <c r="E37" s="18"/>
      <c r="F37" s="25"/>
      <c r="G37" s="26"/>
      <c r="H37" s="26"/>
      <c r="I37" s="27"/>
      <c r="K37" s="15" t="s">
        <v>60</v>
      </c>
      <c r="L37">
        <v>4</v>
      </c>
      <c r="M37">
        <v>26</v>
      </c>
      <c r="N37" s="17">
        <f>SUM(M37/M46)</f>
        <v>0.18705035971223022</v>
      </c>
    </row>
    <row r="38" spans="1:14" ht="12.75">
      <c r="A38" s="15" t="s">
        <v>61</v>
      </c>
      <c r="B38">
        <v>0</v>
      </c>
      <c r="C38">
        <v>2</v>
      </c>
      <c r="D38" s="17">
        <f>SUM(C38/C47)</f>
        <v>1.4470523543541806E-05</v>
      </c>
      <c r="E38" s="18"/>
      <c r="F38" s="25"/>
      <c r="G38" s="26"/>
      <c r="H38" s="26"/>
      <c r="I38" s="27"/>
      <c r="K38" s="15" t="s">
        <v>62</v>
      </c>
      <c r="L38">
        <v>2</v>
      </c>
      <c r="M38">
        <v>6</v>
      </c>
      <c r="N38" s="17">
        <f>SUM(M38/M46)</f>
        <v>0.04316546762589928</v>
      </c>
    </row>
    <row r="39" spans="1:14" ht="12.75">
      <c r="A39" s="15" t="s">
        <v>63</v>
      </c>
      <c r="B39">
        <v>32</v>
      </c>
      <c r="C39">
        <v>305</v>
      </c>
      <c r="D39" s="17">
        <f>SUM(C39/C47)</f>
        <v>0.002206754840390125</v>
      </c>
      <c r="E39" s="18"/>
      <c r="F39" s="25"/>
      <c r="G39" s="26"/>
      <c r="H39" s="26"/>
      <c r="I39" s="27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414</v>
      </c>
      <c r="C40">
        <v>2662</v>
      </c>
      <c r="D40" s="17">
        <f>SUM(C40/C47)</f>
        <v>0.019260266836454144</v>
      </c>
      <c r="E40" s="18"/>
      <c r="F40" s="15"/>
      <c r="G40" s="16"/>
      <c r="H40" s="16"/>
      <c r="I40" s="29"/>
      <c r="J40" s="33"/>
      <c r="K40" s="15" t="s">
        <v>38</v>
      </c>
      <c r="L40">
        <v>7</v>
      </c>
      <c r="M40">
        <v>38</v>
      </c>
      <c r="N40" s="17">
        <f>SUM(M40/M46)</f>
        <v>0.2733812949640288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7.235261771770903E-06</v>
      </c>
      <c r="E41" s="18"/>
      <c r="F41" s="15"/>
      <c r="G41" s="31"/>
      <c r="H41" s="31"/>
      <c r="I41" s="32"/>
      <c r="J41" s="36"/>
      <c r="K41" s="23"/>
      <c r="N41" s="57"/>
    </row>
    <row r="42" spans="1:14" ht="12.75">
      <c r="A42" s="15" t="s">
        <v>52</v>
      </c>
      <c r="B42">
        <v>3359</v>
      </c>
      <c r="C42">
        <v>20763</v>
      </c>
      <c r="D42" s="17">
        <f>SUM(C42/C47)</f>
        <v>0.15022574016727924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2702</v>
      </c>
      <c r="C43">
        <v>15731</v>
      </c>
      <c r="D43" s="17">
        <f>SUM(C43/C47)</f>
        <v>0.11381790293172807</v>
      </c>
      <c r="E43" s="18"/>
      <c r="F43" s="25"/>
      <c r="G43" s="34"/>
      <c r="H43" s="34"/>
      <c r="I43" s="35"/>
      <c r="J43" s="36"/>
      <c r="K43" s="23"/>
      <c r="N43" s="57"/>
    </row>
    <row r="44" spans="1:14" ht="12.75">
      <c r="A44" s="15" t="s">
        <v>34</v>
      </c>
      <c r="B44">
        <v>276</v>
      </c>
      <c r="C44">
        <v>2096</v>
      </c>
      <c r="D44" s="17">
        <f>SUM(C44/C47)</f>
        <v>0.015165108673631812</v>
      </c>
      <c r="E44" s="22"/>
      <c r="F44" s="25"/>
      <c r="G44" s="34"/>
      <c r="H44" s="34"/>
      <c r="I44" s="35"/>
      <c r="J44" s="30"/>
      <c r="K44" s="23"/>
      <c r="N44" s="24"/>
    </row>
    <row r="45" spans="1:14" ht="12.75">
      <c r="A45" s="15" t="s">
        <v>36</v>
      </c>
      <c r="B45">
        <v>200</v>
      </c>
      <c r="C45">
        <v>1117</v>
      </c>
      <c r="D45" s="17">
        <f>SUM(C45/C47)</f>
        <v>0.008081787399068098</v>
      </c>
      <c r="E45" s="7"/>
      <c r="F45" s="25"/>
      <c r="G45" s="34"/>
      <c r="H45" s="34"/>
      <c r="I45" s="35"/>
      <c r="J45" s="30"/>
      <c r="K45" s="23"/>
      <c r="N45" s="24"/>
    </row>
    <row r="46" spans="1:14" ht="12.75">
      <c r="A46" s="58"/>
      <c r="B46" s="16"/>
      <c r="C46" s="16"/>
      <c r="D46" s="17"/>
      <c r="E46" s="59"/>
      <c r="F46" s="37" t="str">
        <f>A47</f>
        <v>Total MAY 2007</v>
      </c>
      <c r="G46" s="38">
        <v>4017</v>
      </c>
      <c r="H46" s="62" t="s">
        <v>96</v>
      </c>
      <c r="I46" s="29"/>
      <c r="J46" s="7"/>
      <c r="K46" s="37" t="str">
        <f>A47</f>
        <v>Total MAY 2007</v>
      </c>
      <c r="L46" s="38">
        <f>SUM(L32:L40)</f>
        <v>25</v>
      </c>
      <c r="M46" s="38">
        <f>SUM(M32:M40)</f>
        <v>139</v>
      </c>
      <c r="N46" s="24"/>
    </row>
    <row r="47" spans="1:14" ht="12.75">
      <c r="A47" s="37" t="s">
        <v>97</v>
      </c>
      <c r="B47" s="38">
        <v>20689</v>
      </c>
      <c r="C47" s="38">
        <f>SUM(C6:C45)</f>
        <v>138212</v>
      </c>
      <c r="D47" s="39"/>
      <c r="E47" s="7"/>
      <c r="F47" s="37" t="str">
        <f>A48</f>
        <v>Total MAY 2006</v>
      </c>
      <c r="G47" s="38">
        <v>3555</v>
      </c>
      <c r="H47" s="38">
        <v>25508</v>
      </c>
      <c r="I47" s="39"/>
      <c r="J47" s="43"/>
      <c r="K47" s="37" t="str">
        <f>A48</f>
        <v>Total MAY 2006</v>
      </c>
      <c r="L47" s="7">
        <v>49</v>
      </c>
      <c r="M47" s="7">
        <v>260</v>
      </c>
      <c r="N47" s="24"/>
    </row>
    <row r="48" spans="1:14" ht="12.75">
      <c r="A48" s="37" t="s">
        <v>98</v>
      </c>
      <c r="B48" s="38">
        <v>17599</v>
      </c>
      <c r="C48" s="38">
        <v>129222</v>
      </c>
      <c r="D48" s="39"/>
      <c r="E48" s="7"/>
      <c r="F48" s="37" t="str">
        <f>A49</f>
        <v>2007 change 2006</v>
      </c>
      <c r="G48" s="40">
        <v>462</v>
      </c>
      <c r="H48" s="40">
        <v>3313</v>
      </c>
      <c r="I48" s="42"/>
      <c r="J48" s="43"/>
      <c r="K48" s="37" t="str">
        <f>A49</f>
        <v>2007 change 2006</v>
      </c>
      <c r="L48" s="40">
        <f>SUM(L46-L47)</f>
        <v>-24</v>
      </c>
      <c r="M48" s="40">
        <f>SUM(M46-M47)</f>
        <v>-121</v>
      </c>
      <c r="N48" s="24"/>
    </row>
    <row r="49" spans="1:14" ht="12.75">
      <c r="A49" s="37" t="s">
        <v>67</v>
      </c>
      <c r="B49" s="40">
        <f>SUM(B47-B48)</f>
        <v>3090</v>
      </c>
      <c r="C49" s="40">
        <f>SUM(C47-C48)</f>
        <v>8990</v>
      </c>
      <c r="D49" s="39"/>
      <c r="E49" s="43"/>
      <c r="F49" s="37" t="str">
        <f>A50</f>
        <v>% change 2007 - 2006</v>
      </c>
      <c r="G49" s="41">
        <f>SUM((G46-G47)/G47)</f>
        <v>0.12995780590717299</v>
      </c>
      <c r="H49" s="41">
        <f>SUM((H46-H47)/H47)</f>
        <v>0.12988082170299514</v>
      </c>
      <c r="I49" s="42"/>
      <c r="J49" s="43"/>
      <c r="K49" s="37" t="str">
        <f>A50</f>
        <v>% change 2007 - 2006</v>
      </c>
      <c r="L49" s="41">
        <v>-0.4883</v>
      </c>
      <c r="M49" s="41">
        <f>SUM((M46-M47)/M47)</f>
        <v>-0.4653846153846154</v>
      </c>
      <c r="N49" s="24"/>
    </row>
    <row r="50" spans="1:14" ht="12.75">
      <c r="A50" s="37" t="s">
        <v>68</v>
      </c>
      <c r="B50" s="63" t="s">
        <v>99</v>
      </c>
      <c r="C50" s="63" t="s">
        <v>100</v>
      </c>
      <c r="D50" s="42"/>
      <c r="E50" s="43"/>
      <c r="F50" s="48"/>
      <c r="G50" s="49"/>
      <c r="H50" s="49"/>
      <c r="I50" s="50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F51" s="52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zoomScaleSheetLayoutView="50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28.0039062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102</v>
      </c>
      <c r="C5" s="12" t="s">
        <v>103</v>
      </c>
      <c r="D5" s="13" t="s">
        <v>7</v>
      </c>
      <c r="E5" s="7"/>
      <c r="F5" s="11" t="s">
        <v>5</v>
      </c>
      <c r="G5" s="12" t="str">
        <f>B5</f>
        <v>01/06 - 30/06</v>
      </c>
      <c r="H5" s="12" t="str">
        <f>C5</f>
        <v>01/01 - 30/06</v>
      </c>
      <c r="I5" s="13" t="s">
        <v>7</v>
      </c>
      <c r="J5" s="7"/>
      <c r="K5" s="11" t="s">
        <v>5</v>
      </c>
      <c r="L5" s="12" t="str">
        <f>B5</f>
        <v>01/06 - 30/06</v>
      </c>
      <c r="M5" s="12" t="str">
        <f>C5</f>
        <v>01/01 - 30/06</v>
      </c>
      <c r="N5" s="13" t="s">
        <v>7</v>
      </c>
    </row>
    <row r="6" spans="1:14" ht="12.75">
      <c r="A6" s="15" t="s">
        <v>8</v>
      </c>
      <c r="B6">
        <v>38</v>
      </c>
      <c r="C6">
        <v>361</v>
      </c>
      <c r="D6" s="17">
        <f>SUM(C6/C47)</f>
        <v>0.0023559355217646675</v>
      </c>
      <c r="E6" s="18"/>
      <c r="F6" s="15" t="s">
        <v>9</v>
      </c>
      <c r="G6" s="55">
        <v>24</v>
      </c>
      <c r="H6" s="55">
        <v>210</v>
      </c>
      <c r="I6" s="17">
        <f>SUM(H6/H46)</f>
        <v>0.0064281122776944505</v>
      </c>
      <c r="J6" s="18"/>
      <c r="K6" s="15" t="s">
        <v>10</v>
      </c>
      <c r="L6">
        <v>2</v>
      </c>
      <c r="M6">
        <v>35</v>
      </c>
      <c r="N6" s="17">
        <f>SUM(M6/M22)</f>
        <v>0.009523809523809525</v>
      </c>
    </row>
    <row r="7" spans="1:14" ht="12.75">
      <c r="A7" s="15" t="s">
        <v>11</v>
      </c>
      <c r="B7">
        <v>437</v>
      </c>
      <c r="C7">
        <v>4222</v>
      </c>
      <c r="D7" s="17">
        <f>SUM(C7/C47)</f>
        <v>0.027553351171441625</v>
      </c>
      <c r="E7" s="18"/>
      <c r="F7" s="15" t="s">
        <v>12</v>
      </c>
      <c r="G7" s="55">
        <v>9</v>
      </c>
      <c r="H7" s="55">
        <v>86</v>
      </c>
      <c r="I7" s="17">
        <f>SUM(H7/H46)</f>
        <v>0.0026324650280082035</v>
      </c>
      <c r="J7" s="18"/>
      <c r="K7" s="15" t="s">
        <v>13</v>
      </c>
      <c r="L7">
        <v>73</v>
      </c>
      <c r="M7">
        <v>486</v>
      </c>
      <c r="N7" s="17">
        <f>SUM(M7/M22)</f>
        <v>0.13224489795918368</v>
      </c>
    </row>
    <row r="8" spans="1:14" ht="12.75">
      <c r="A8" s="15" t="s">
        <v>14</v>
      </c>
      <c r="B8">
        <v>763</v>
      </c>
      <c r="C8">
        <v>5917</v>
      </c>
      <c r="D8" s="17">
        <f>SUM(C8/C47)</f>
        <v>0.038615153690530576</v>
      </c>
      <c r="E8" s="18"/>
      <c r="F8" s="15" t="s">
        <v>15</v>
      </c>
      <c r="G8" s="55">
        <v>107</v>
      </c>
      <c r="H8" s="55">
        <v>1128</v>
      </c>
      <c r="I8" s="17">
        <f>SUM(H8/H46)</f>
        <v>0.03452814594875876</v>
      </c>
      <c r="J8" s="18"/>
      <c r="K8" s="15" t="s">
        <v>16</v>
      </c>
      <c r="L8">
        <v>49</v>
      </c>
      <c r="M8">
        <v>323</v>
      </c>
      <c r="N8" s="17">
        <f>SUM(M8/M22)</f>
        <v>0.08789115646258504</v>
      </c>
    </row>
    <row r="9" spans="1:14" ht="12.75">
      <c r="A9" s="21" t="s">
        <v>17</v>
      </c>
      <c r="B9">
        <v>0</v>
      </c>
      <c r="C9">
        <v>3</v>
      </c>
      <c r="D9" s="17">
        <f>SUM(C9/C48)</f>
        <v>2.073398299813394E-05</v>
      </c>
      <c r="E9" s="18"/>
      <c r="F9" s="15" t="s">
        <v>18</v>
      </c>
      <c r="G9" s="55">
        <v>162</v>
      </c>
      <c r="H9" s="55">
        <v>1274</v>
      </c>
      <c r="I9" s="17">
        <f>SUM(H9/H46)</f>
        <v>0.03899721448467967</v>
      </c>
      <c r="J9" s="18"/>
      <c r="K9" s="15" t="s">
        <v>19</v>
      </c>
      <c r="L9">
        <v>45</v>
      </c>
      <c r="M9">
        <v>318</v>
      </c>
      <c r="N9" s="17">
        <f>SUM(M9/M22)</f>
        <v>0.08653061224489796</v>
      </c>
    </row>
    <row r="10" spans="1:14" ht="12.75">
      <c r="A10" s="15" t="s">
        <v>9</v>
      </c>
      <c r="B10">
        <v>193</v>
      </c>
      <c r="C10">
        <v>1955</v>
      </c>
      <c r="D10" s="17">
        <f>SUM(C10/C47)</f>
        <v>0.012758598185733864</v>
      </c>
      <c r="E10" s="18"/>
      <c r="F10" s="15" t="s">
        <v>20</v>
      </c>
      <c r="G10" s="55">
        <v>855</v>
      </c>
      <c r="H10" s="55">
        <v>7280</v>
      </c>
      <c r="I10" s="17">
        <f>SUM(H10/H46)</f>
        <v>0.22284122562674094</v>
      </c>
      <c r="J10" s="18"/>
      <c r="K10" s="15" t="s">
        <v>21</v>
      </c>
      <c r="L10">
        <v>42</v>
      </c>
      <c r="M10">
        <v>318</v>
      </c>
      <c r="N10" s="17">
        <f>SUM(M10/M22)</f>
        <v>0.08653061224489796</v>
      </c>
    </row>
    <row r="11" spans="1:14" ht="12.75">
      <c r="A11" s="15" t="s">
        <v>22</v>
      </c>
      <c r="B11">
        <v>22</v>
      </c>
      <c r="C11">
        <v>256</v>
      </c>
      <c r="D11" s="17">
        <f>SUM(C11/C47)</f>
        <v>0.0016706911179272988</v>
      </c>
      <c r="E11" s="18"/>
      <c r="F11" s="15" t="s">
        <v>23</v>
      </c>
      <c r="G11" s="55">
        <v>241</v>
      </c>
      <c r="H11" s="55">
        <v>1576</v>
      </c>
      <c r="I11" s="17">
        <f>SUM(H11/H46)</f>
        <v>0.04824145214117359</v>
      </c>
      <c r="J11" s="18"/>
      <c r="K11" s="15" t="s">
        <v>24</v>
      </c>
      <c r="L11">
        <v>40</v>
      </c>
      <c r="M11">
        <v>213</v>
      </c>
      <c r="N11" s="17">
        <f>SUM(M11/M22)</f>
        <v>0.05795918367346939</v>
      </c>
    </row>
    <row r="12" spans="1:14" ht="12.75">
      <c r="A12" s="15" t="s">
        <v>15</v>
      </c>
      <c r="B12">
        <v>180</v>
      </c>
      <c r="C12">
        <v>1771</v>
      </c>
      <c r="D12" s="17">
        <f>SUM(C12/C47)</f>
        <v>0.011557788944723618</v>
      </c>
      <c r="E12" s="18"/>
      <c r="F12" s="15" t="s">
        <v>25</v>
      </c>
      <c r="G12" s="55">
        <v>112</v>
      </c>
      <c r="H12" s="55">
        <v>862</v>
      </c>
      <c r="I12" s="17">
        <f>SUM(H12/H46)</f>
        <v>0.02638587039701246</v>
      </c>
      <c r="J12" s="18"/>
      <c r="K12" s="15" t="s">
        <v>26</v>
      </c>
      <c r="L12">
        <v>46</v>
      </c>
      <c r="M12">
        <v>332</v>
      </c>
      <c r="N12" s="17">
        <f>SUM(M12/M22)</f>
        <v>0.09034013605442177</v>
      </c>
    </row>
    <row r="13" spans="1:14" ht="13.5" customHeight="1">
      <c r="A13" s="15" t="s">
        <v>27</v>
      </c>
      <c r="B13">
        <v>64</v>
      </c>
      <c r="C13">
        <v>591</v>
      </c>
      <c r="D13" s="17">
        <f>SUM(C13/C47)</f>
        <v>0.003856947073027475</v>
      </c>
      <c r="E13" s="18"/>
      <c r="F13" s="15" t="s">
        <v>19</v>
      </c>
      <c r="G13" s="55">
        <v>9</v>
      </c>
      <c r="H13" s="55">
        <v>243</v>
      </c>
      <c r="I13" s="17">
        <f>SUM(H13/H46)</f>
        <v>0.007438244207046436</v>
      </c>
      <c r="J13" s="18"/>
      <c r="K13" s="15" t="s">
        <v>28</v>
      </c>
      <c r="L13">
        <v>21</v>
      </c>
      <c r="M13">
        <v>200</v>
      </c>
      <c r="N13" s="17">
        <f>SUM(M13/M22)</f>
        <v>0.05442176870748299</v>
      </c>
    </row>
    <row r="14" spans="1:14" ht="12.75">
      <c r="A14" s="15" t="s">
        <v>29</v>
      </c>
      <c r="B14">
        <v>5</v>
      </c>
      <c r="C14">
        <v>86</v>
      </c>
      <c r="D14" s="17">
        <f>SUM(C14/C47)</f>
        <v>0.0005612477974287019</v>
      </c>
      <c r="E14" s="18"/>
      <c r="F14" s="15" t="s">
        <v>21</v>
      </c>
      <c r="G14" s="55">
        <v>12</v>
      </c>
      <c r="H14" s="55">
        <v>119</v>
      </c>
      <c r="I14" s="17">
        <f>SUM(H14/H46)</f>
        <v>0.0036425969573601886</v>
      </c>
      <c r="J14" s="18"/>
      <c r="K14" s="15" t="s">
        <v>30</v>
      </c>
      <c r="L14">
        <v>17</v>
      </c>
      <c r="M14">
        <v>128</v>
      </c>
      <c r="N14" s="17">
        <f>SUM(M14/M22)</f>
        <v>0.034829931972789115</v>
      </c>
    </row>
    <row r="15" spans="1:14" ht="12.75">
      <c r="A15" s="15" t="s">
        <v>18</v>
      </c>
      <c r="B15">
        <v>157</v>
      </c>
      <c r="C15">
        <v>2152</v>
      </c>
      <c r="D15" s="17">
        <f>SUM(C15/C47)</f>
        <v>0.014044247210076357</v>
      </c>
      <c r="E15" s="18"/>
      <c r="F15" s="21" t="s">
        <v>31</v>
      </c>
      <c r="G15" s="55">
        <v>60</v>
      </c>
      <c r="H15" s="55">
        <v>393</v>
      </c>
      <c r="I15" s="17">
        <f>SUM(H15/H46)</f>
        <v>0.012029752976828186</v>
      </c>
      <c r="J15" s="18"/>
      <c r="K15" s="15" t="s">
        <v>32</v>
      </c>
      <c r="L15">
        <v>84</v>
      </c>
      <c r="M15">
        <v>594</v>
      </c>
      <c r="N15" s="17">
        <f>SUM(M15/M22)</f>
        <v>0.16163265306122448</v>
      </c>
    </row>
    <row r="16" spans="1:14" ht="12.75">
      <c r="A16" s="15" t="s">
        <v>20</v>
      </c>
      <c r="B16">
        <v>1680</v>
      </c>
      <c r="C16">
        <v>16844</v>
      </c>
      <c r="D16" s="17">
        <f>SUM(C16/C47)</f>
        <v>0.10992625464987274</v>
      </c>
      <c r="E16" s="18"/>
      <c r="F16" s="21" t="s">
        <v>33</v>
      </c>
      <c r="G16" s="55">
        <v>114</v>
      </c>
      <c r="H16" s="55">
        <v>637</v>
      </c>
      <c r="I16" s="17">
        <f>SUM(H16/H46)</f>
        <v>0.019498607242339833</v>
      </c>
      <c r="J16" s="18"/>
      <c r="K16" s="15" t="s">
        <v>34</v>
      </c>
      <c r="L16">
        <v>82</v>
      </c>
      <c r="M16">
        <v>517</v>
      </c>
      <c r="N16" s="17">
        <f>SUM(M16/M22)</f>
        <v>0.14068027210884354</v>
      </c>
    </row>
    <row r="17" spans="1:14" ht="12.75">
      <c r="A17" s="15" t="s">
        <v>23</v>
      </c>
      <c r="B17">
        <v>1522</v>
      </c>
      <c r="C17">
        <v>13696</v>
      </c>
      <c r="D17" s="17">
        <f>SUM(C17/C47)</f>
        <v>0.08938197480911049</v>
      </c>
      <c r="E17" s="18"/>
      <c r="F17" s="15" t="s">
        <v>35</v>
      </c>
      <c r="G17" s="55">
        <v>7</v>
      </c>
      <c r="H17" s="55">
        <v>73</v>
      </c>
      <c r="I17" s="17">
        <f>SUM(H17/H46)</f>
        <v>0.002234534267960452</v>
      </c>
      <c r="J17" s="18"/>
      <c r="K17" s="15" t="s">
        <v>36</v>
      </c>
      <c r="L17">
        <v>4</v>
      </c>
      <c r="M17">
        <v>27</v>
      </c>
      <c r="N17" s="17">
        <f>SUM(M17/M22)</f>
        <v>0.007346938775510204</v>
      </c>
    </row>
    <row r="18" spans="1:14" ht="12.75">
      <c r="A18" s="15" t="s">
        <v>37</v>
      </c>
      <c r="B18">
        <v>365</v>
      </c>
      <c r="C18">
        <v>3029</v>
      </c>
      <c r="D18" s="17">
        <f>SUM(C18/C47)</f>
        <v>0.019767669516413237</v>
      </c>
      <c r="E18" s="18"/>
      <c r="F18" s="15" t="s">
        <v>26</v>
      </c>
      <c r="G18" s="55">
        <v>163</v>
      </c>
      <c r="H18" s="55">
        <v>1273</v>
      </c>
      <c r="I18" s="17">
        <f>SUM(H18/H46)</f>
        <v>0.038966604426214455</v>
      </c>
      <c r="J18" s="18"/>
      <c r="K18" s="15" t="s">
        <v>38</v>
      </c>
      <c r="L18">
        <v>19</v>
      </c>
      <c r="M18">
        <v>184</v>
      </c>
      <c r="N18" s="17">
        <f>SUM(M18/M22)</f>
        <v>0.05006802721088435</v>
      </c>
    </row>
    <row r="19" spans="1:14" ht="12.75">
      <c r="A19" s="15" t="s">
        <v>25</v>
      </c>
      <c r="B19">
        <v>538</v>
      </c>
      <c r="C19">
        <v>5692</v>
      </c>
      <c r="D19" s="17">
        <f>SUM(C19/C47)</f>
        <v>0.037146772825164785</v>
      </c>
      <c r="E19" s="18"/>
      <c r="F19" s="15" t="s">
        <v>28</v>
      </c>
      <c r="G19" s="55">
        <v>140</v>
      </c>
      <c r="H19" s="55">
        <v>1657</v>
      </c>
      <c r="I19" s="17">
        <f>SUM(H19/H46)</f>
        <v>0.05072086687685574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0</v>
      </c>
      <c r="C20">
        <v>29</v>
      </c>
      <c r="D20" s="17">
        <f>SUM(C20/C47)</f>
        <v>0.00018925797820270183</v>
      </c>
      <c r="E20" s="18"/>
      <c r="F20" s="15" t="s">
        <v>39</v>
      </c>
      <c r="G20" s="55">
        <v>325</v>
      </c>
      <c r="H20" s="55">
        <v>3383</v>
      </c>
      <c r="I20" s="17">
        <f>SUM(H20/H46)</f>
        <v>0.10355382778781108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33</v>
      </c>
      <c r="C21">
        <v>268</v>
      </c>
      <c r="D21" s="17">
        <f>SUM(C21/C47)</f>
        <v>0.001749004764080141</v>
      </c>
      <c r="E21" s="18"/>
      <c r="F21" s="15" t="s">
        <v>41</v>
      </c>
      <c r="G21" s="55">
        <v>103</v>
      </c>
      <c r="H21" s="55">
        <v>996</v>
      </c>
      <c r="I21" s="17">
        <f>SUM(H21/H46)</f>
        <v>0.03048761823135082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227</v>
      </c>
      <c r="C22">
        <v>3021</v>
      </c>
      <c r="D22" s="17">
        <f>SUM(C22/C47)</f>
        <v>0.019715460418978006</v>
      </c>
      <c r="E22" s="18"/>
      <c r="F22" s="21" t="s">
        <v>42</v>
      </c>
      <c r="G22" s="55">
        <v>1</v>
      </c>
      <c r="H22" s="55">
        <v>2</v>
      </c>
      <c r="I22" s="17">
        <f>SUM(H22/H46)</f>
        <v>6.122011693042334E-05</v>
      </c>
      <c r="J22" s="18"/>
      <c r="K22" s="37" t="str">
        <f>F46</f>
        <v>Total JUNE 2007</v>
      </c>
      <c r="L22" s="7">
        <f>SUM(L6:L21)</f>
        <v>524</v>
      </c>
      <c r="M22" s="38">
        <f>SUM(M6:M21)</f>
        <v>3675</v>
      </c>
      <c r="N22" s="24"/>
      <c r="P22" s="36"/>
      <c r="Q22" s="36"/>
    </row>
    <row r="23" spans="1:17" ht="12.75">
      <c r="A23" s="15" t="s">
        <v>33</v>
      </c>
      <c r="B23">
        <v>190</v>
      </c>
      <c r="C23">
        <v>1791</v>
      </c>
      <c r="D23" s="17">
        <f>SUM(C23/C47)</f>
        <v>0.011688311688311689</v>
      </c>
      <c r="E23" s="18"/>
      <c r="F23" s="15" t="s">
        <v>30</v>
      </c>
      <c r="G23" s="55">
        <v>121</v>
      </c>
      <c r="H23" s="55">
        <v>1581</v>
      </c>
      <c r="I23" s="17">
        <f>SUM(H23/H46)</f>
        <v>0.048394502433499645</v>
      </c>
      <c r="J23" s="18"/>
      <c r="K23" s="37" t="str">
        <f>F47</f>
        <v>Total JUNE2006</v>
      </c>
      <c r="L23" s="7">
        <v>284</v>
      </c>
      <c r="M23" s="38">
        <v>4477</v>
      </c>
      <c r="N23" s="24"/>
      <c r="P23" s="40"/>
      <c r="Q23" s="40"/>
    </row>
    <row r="24" spans="1:17" ht="12.75">
      <c r="A24" s="15" t="s">
        <v>43</v>
      </c>
      <c r="B24">
        <v>132</v>
      </c>
      <c r="C24">
        <v>1326</v>
      </c>
      <c r="D24" s="17">
        <f>SUM(C24/C47)</f>
        <v>0.008653657899889056</v>
      </c>
      <c r="E24" s="18"/>
      <c r="F24" s="21" t="s">
        <v>44</v>
      </c>
      <c r="G24" s="55">
        <v>0</v>
      </c>
      <c r="H24" s="55">
        <v>0</v>
      </c>
      <c r="I24" s="17">
        <f>SUM(H24/H46)</f>
        <v>0</v>
      </c>
      <c r="J24" s="18"/>
      <c r="K24" s="37" t="str">
        <f>F48</f>
        <v>2007 change 2006</v>
      </c>
      <c r="L24" s="40">
        <f>SUM(L22-L23)</f>
        <v>240</v>
      </c>
      <c r="M24" s="40">
        <f>SUM(M22-M23)</f>
        <v>-802</v>
      </c>
      <c r="N24" s="24"/>
      <c r="P24" s="41"/>
      <c r="Q24" s="41"/>
    </row>
    <row r="25" spans="1:14" ht="12.75">
      <c r="A25" s="15" t="s">
        <v>35</v>
      </c>
      <c r="B25">
        <v>329</v>
      </c>
      <c r="C25">
        <v>3445</v>
      </c>
      <c r="D25" s="17">
        <f>SUM(C25/C47)</f>
        <v>0.022482542583045096</v>
      </c>
      <c r="E25" s="18"/>
      <c r="F25" s="21" t="s">
        <v>45</v>
      </c>
      <c r="G25" s="55">
        <v>0</v>
      </c>
      <c r="H25" s="55">
        <v>0</v>
      </c>
      <c r="I25" s="17">
        <f>SUM(H25/H47)</f>
        <v>0</v>
      </c>
      <c r="J25" s="18"/>
      <c r="K25" s="37" t="str">
        <f>F49</f>
        <v>% change 2007 - 2006</v>
      </c>
      <c r="L25" s="41">
        <f>SUM((L22-L23)/L23)</f>
        <v>0.8450704225352113</v>
      </c>
      <c r="M25" s="41">
        <f>SUM((M22-M23)/M23)</f>
        <v>-0.17913781550145186</v>
      </c>
      <c r="N25" s="24"/>
    </row>
    <row r="26" spans="1:14" ht="12.75">
      <c r="A26" s="15" t="s">
        <v>46</v>
      </c>
      <c r="B26">
        <v>390</v>
      </c>
      <c r="C26">
        <v>4338</v>
      </c>
      <c r="D26" s="17">
        <f>SUM(C26/C47)</f>
        <v>0.02831038308425243</v>
      </c>
      <c r="E26" s="18"/>
      <c r="F26" s="15" t="s">
        <v>47</v>
      </c>
      <c r="G26" s="55">
        <v>1</v>
      </c>
      <c r="H26" s="55">
        <v>5</v>
      </c>
      <c r="I26" s="17">
        <f>SUM(H26/H46)</f>
        <v>0.00015305029232605833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0</v>
      </c>
      <c r="C27">
        <v>7</v>
      </c>
      <c r="D27" s="17">
        <f>SUM(C27/C47)</f>
        <v>4.568296025582458E-05</v>
      </c>
      <c r="E27" s="18"/>
      <c r="F27" s="15" t="s">
        <v>49</v>
      </c>
      <c r="G27" s="55">
        <v>12</v>
      </c>
      <c r="H27" s="55">
        <v>92</v>
      </c>
      <c r="I27" s="17">
        <f>SUM(H27/H46)</f>
        <v>0.0028161253787994736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222</v>
      </c>
      <c r="C28">
        <v>1163</v>
      </c>
      <c r="D28" s="17">
        <f>SUM(C28/C47)</f>
        <v>0.007589897539646283</v>
      </c>
      <c r="E28" s="18"/>
      <c r="F28" s="15" t="s">
        <v>51</v>
      </c>
      <c r="G28" s="55">
        <v>0</v>
      </c>
      <c r="H28" s="55">
        <v>0</v>
      </c>
      <c r="I28" s="17">
        <f>SUM(H28/H46)</f>
        <v>0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125</v>
      </c>
      <c r="C29">
        <v>1525</v>
      </c>
      <c r="D29" s="17">
        <f>SUM(C29/C47)</f>
        <v>0.009952359198590355</v>
      </c>
      <c r="E29" s="18"/>
      <c r="F29" s="15" t="s">
        <v>52</v>
      </c>
      <c r="G29" s="55">
        <v>493</v>
      </c>
      <c r="H29" s="55">
        <v>4207</v>
      </c>
      <c r="I29" s="17">
        <f>SUM(H29/H46)</f>
        <v>0.1287765159631455</v>
      </c>
      <c r="J29" s="18"/>
      <c r="L29" s="14"/>
    </row>
    <row r="30" spans="1:14" ht="12.75">
      <c r="A30" s="15" t="s">
        <v>39</v>
      </c>
      <c r="B30">
        <v>1196</v>
      </c>
      <c r="C30">
        <v>11798</v>
      </c>
      <c r="D30" s="17">
        <f>SUM(C30/C47)</f>
        <v>0.07699536644260262</v>
      </c>
      <c r="E30" s="18"/>
      <c r="F30" s="15" t="s">
        <v>53</v>
      </c>
      <c r="G30" s="55">
        <v>521</v>
      </c>
      <c r="H30" s="55">
        <v>4886</v>
      </c>
      <c r="I30" s="17">
        <f>SUM(H30/H46)</f>
        <v>0.1495607456610242</v>
      </c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3</v>
      </c>
      <c r="C31">
        <v>12</v>
      </c>
      <c r="D31" s="17">
        <f>SUM(C31/C47)</f>
        <v>7.831364615284214E-05</v>
      </c>
      <c r="E31" s="18"/>
      <c r="F31" s="15" t="s">
        <v>36</v>
      </c>
      <c r="G31" s="55">
        <v>65</v>
      </c>
      <c r="H31" s="55">
        <v>706</v>
      </c>
      <c r="I31" s="17">
        <f>SUM(H31/H46)</f>
        <v>0.021610701276439437</v>
      </c>
      <c r="K31" s="11" t="s">
        <v>5</v>
      </c>
      <c r="L31" s="12" t="str">
        <f>B5</f>
        <v>01/06 - 30/06</v>
      </c>
      <c r="M31" s="12" t="str">
        <f>C5</f>
        <v>01/01 - 30/06</v>
      </c>
      <c r="N31" s="13" t="s">
        <v>7</v>
      </c>
    </row>
    <row r="32" spans="1:14" ht="12.75">
      <c r="A32" s="15" t="s">
        <v>41</v>
      </c>
      <c r="B32">
        <v>424</v>
      </c>
      <c r="C32">
        <v>6105</v>
      </c>
      <c r="D32" s="17">
        <f>SUM(C32/C47)</f>
        <v>0.03984206748025843</v>
      </c>
      <c r="E32" s="18"/>
      <c r="F32" s="15"/>
      <c r="G32" s="16"/>
      <c r="H32" s="16"/>
      <c r="I32" s="17"/>
      <c r="K32" s="15" t="s">
        <v>56</v>
      </c>
      <c r="L32">
        <v>0</v>
      </c>
      <c r="M32">
        <v>3</v>
      </c>
      <c r="N32" s="17">
        <f>SUM(M32/M46)</f>
        <v>0.0189873417721519</v>
      </c>
    </row>
    <row r="33" spans="1:14" ht="12.75">
      <c r="A33" s="25" t="s">
        <v>57</v>
      </c>
      <c r="B33">
        <v>9</v>
      </c>
      <c r="C33">
        <v>77</v>
      </c>
      <c r="D33" s="17">
        <f>SUM(C33/C47)</f>
        <v>0.0005025125628140704</v>
      </c>
      <c r="E33" s="18"/>
      <c r="F33" s="25"/>
      <c r="G33" s="26"/>
      <c r="H33" s="26"/>
      <c r="I33" s="56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421</v>
      </c>
      <c r="C34">
        <v>5729</v>
      </c>
      <c r="D34" s="17">
        <f>SUM(C34/C47)</f>
        <v>0.037388239900802714</v>
      </c>
      <c r="E34" s="18"/>
      <c r="F34" s="25"/>
      <c r="G34" s="26"/>
      <c r="H34" s="26"/>
      <c r="I34" s="27"/>
      <c r="J34" s="18"/>
      <c r="K34" s="15" t="s">
        <v>24</v>
      </c>
      <c r="L34">
        <v>3</v>
      </c>
      <c r="M34">
        <v>24</v>
      </c>
      <c r="N34" s="17">
        <f>SUM(M34/M46)</f>
        <v>0.1518987341772152</v>
      </c>
    </row>
    <row r="35" spans="1:14" ht="12.75">
      <c r="A35" s="15" t="s">
        <v>58</v>
      </c>
      <c r="B35">
        <v>88</v>
      </c>
      <c r="C35">
        <v>877</v>
      </c>
      <c r="D35" s="17">
        <f>SUM(C35/C47)</f>
        <v>0.005723422306336879</v>
      </c>
      <c r="E35" s="18"/>
      <c r="F35" s="25"/>
      <c r="G35" s="16"/>
      <c r="H35" s="16"/>
      <c r="I35" s="17"/>
      <c r="J35" s="18"/>
      <c r="K35" s="15" t="s">
        <v>46</v>
      </c>
      <c r="L35">
        <v>0</v>
      </c>
      <c r="M35">
        <v>18</v>
      </c>
      <c r="N35" s="17">
        <f>SUM(M35/M46)</f>
        <v>0.11392405063291139</v>
      </c>
    </row>
    <row r="36" spans="1:14" ht="12.75">
      <c r="A36" s="15" t="s">
        <v>47</v>
      </c>
      <c r="B36">
        <v>306</v>
      </c>
      <c r="C36">
        <v>2759</v>
      </c>
      <c r="D36" s="17">
        <f>SUM(C36/C47)</f>
        <v>0.018005612477974286</v>
      </c>
      <c r="E36" s="18"/>
      <c r="F36" s="25"/>
      <c r="G36" s="26"/>
      <c r="H36" s="26"/>
      <c r="I36" s="27"/>
      <c r="K36" s="15" t="s">
        <v>32</v>
      </c>
      <c r="L36">
        <v>2</v>
      </c>
      <c r="M36">
        <v>28</v>
      </c>
      <c r="N36" s="17">
        <f>SUM(M36/M46)</f>
        <v>0.17721518987341772</v>
      </c>
    </row>
    <row r="37" spans="1:14" ht="12.75">
      <c r="A37" s="15" t="s">
        <v>59</v>
      </c>
      <c r="B37">
        <v>540</v>
      </c>
      <c r="C37">
        <v>5023</v>
      </c>
      <c r="D37" s="17">
        <f>SUM(C37/C47)</f>
        <v>0.03278078705214384</v>
      </c>
      <c r="E37" s="18"/>
      <c r="F37" s="25"/>
      <c r="G37" s="26"/>
      <c r="H37" s="26"/>
      <c r="I37" s="27"/>
      <c r="K37" s="15" t="s">
        <v>60</v>
      </c>
      <c r="L37">
        <v>0</v>
      </c>
      <c r="M37">
        <v>26</v>
      </c>
      <c r="N37" s="17">
        <f>SUM(M37/M46)</f>
        <v>0.16455696202531644</v>
      </c>
    </row>
    <row r="38" spans="1:14" ht="12.75">
      <c r="A38" s="15" t="s">
        <v>61</v>
      </c>
      <c r="B38">
        <v>0</v>
      </c>
      <c r="C38">
        <v>2</v>
      </c>
      <c r="D38" s="17">
        <f>SUM(C38/C47)</f>
        <v>1.3052274358807022E-05</v>
      </c>
      <c r="E38" s="18"/>
      <c r="F38" s="25"/>
      <c r="G38" s="26"/>
      <c r="H38" s="26"/>
      <c r="I38" s="27"/>
      <c r="K38" s="15" t="s">
        <v>62</v>
      </c>
      <c r="L38">
        <v>1</v>
      </c>
      <c r="M38">
        <v>7</v>
      </c>
      <c r="N38" s="17">
        <f>SUM(M38/M46)</f>
        <v>0.04430379746835443</v>
      </c>
    </row>
    <row r="39" spans="1:14" ht="12.75">
      <c r="A39" s="15" t="s">
        <v>63</v>
      </c>
      <c r="B39">
        <v>35</v>
      </c>
      <c r="C39">
        <v>341</v>
      </c>
      <c r="D39" s="17">
        <f>SUM(C39/C47)</f>
        <v>0.0022254127781765973</v>
      </c>
      <c r="E39" s="18"/>
      <c r="F39" s="25"/>
      <c r="G39" s="26"/>
      <c r="H39" s="26"/>
      <c r="I39" s="27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398</v>
      </c>
      <c r="C40">
        <v>3060</v>
      </c>
      <c r="D40" s="17">
        <f>SUM(C40/C47)</f>
        <v>0.019969979768974744</v>
      </c>
      <c r="E40" s="18"/>
      <c r="F40" s="15"/>
      <c r="G40" s="16"/>
      <c r="H40" s="16"/>
      <c r="I40" s="29"/>
      <c r="J40" s="33"/>
      <c r="K40" s="15" t="s">
        <v>38</v>
      </c>
      <c r="L40">
        <v>14</v>
      </c>
      <c r="M40">
        <v>52</v>
      </c>
      <c r="N40" s="17">
        <f>SUM(M40/M46)</f>
        <v>0.3291139240506329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6.526137179403511E-06</v>
      </c>
      <c r="E41" s="18"/>
      <c r="F41" s="15"/>
      <c r="G41" s="31"/>
      <c r="H41" s="31"/>
      <c r="I41" s="32"/>
      <c r="J41" s="36"/>
      <c r="K41" s="23"/>
      <c r="N41" s="57"/>
    </row>
    <row r="42" spans="1:14" ht="12.75">
      <c r="A42" s="15" t="s">
        <v>52</v>
      </c>
      <c r="B42">
        <v>2124</v>
      </c>
      <c r="C42">
        <v>22852</v>
      </c>
      <c r="D42" s="17">
        <f>SUM(C42/C47)</f>
        <v>0.14913528682372904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1743</v>
      </c>
      <c r="C43">
        <v>17462</v>
      </c>
      <c r="D43" s="17">
        <f>SUM(C43/C47)</f>
        <v>0.11395940742674411</v>
      </c>
      <c r="E43" s="18"/>
      <c r="F43" s="25"/>
      <c r="G43" s="34"/>
      <c r="H43" s="34"/>
      <c r="I43" s="35"/>
      <c r="J43" s="36"/>
      <c r="K43" s="23"/>
      <c r="N43" s="57"/>
    </row>
    <row r="44" spans="1:14" ht="12.75">
      <c r="A44" s="15" t="s">
        <v>34</v>
      </c>
      <c r="B44">
        <v>360</v>
      </c>
      <c r="C44">
        <v>2454</v>
      </c>
      <c r="D44" s="17">
        <f>SUM(C44/C47)</f>
        <v>0.016015140638256216</v>
      </c>
      <c r="E44" s="22"/>
      <c r="F44" s="25"/>
      <c r="G44" s="34"/>
      <c r="H44" s="34"/>
      <c r="I44" s="35"/>
      <c r="J44" s="30"/>
      <c r="K44" s="23"/>
      <c r="N44" s="24"/>
    </row>
    <row r="45" spans="1:14" ht="12.75">
      <c r="A45" s="15" t="s">
        <v>36</v>
      </c>
      <c r="B45">
        <v>140</v>
      </c>
      <c r="C45">
        <v>1190</v>
      </c>
      <c r="D45" s="17">
        <f>SUM(C45/C47)</f>
        <v>0.0077661032434901784</v>
      </c>
      <c r="E45" s="7"/>
      <c r="F45" s="25"/>
      <c r="G45" s="34"/>
      <c r="H45" s="34"/>
      <c r="I45" s="35"/>
      <c r="J45" s="30"/>
      <c r="K45" s="23"/>
      <c r="N45" s="24"/>
    </row>
    <row r="46" spans="1:14" ht="12.75">
      <c r="A46" s="58"/>
      <c r="B46" s="16"/>
      <c r="C46" s="16"/>
      <c r="D46" s="17"/>
      <c r="E46" s="59"/>
      <c r="F46" s="37" t="str">
        <f>A47</f>
        <v>Total JUNE 2007</v>
      </c>
      <c r="G46" s="38">
        <v>3657</v>
      </c>
      <c r="H46" s="62" t="s">
        <v>104</v>
      </c>
      <c r="I46" s="29"/>
      <c r="J46" s="7"/>
      <c r="K46" s="37" t="str">
        <f>A47</f>
        <v>Total JUNE 2007</v>
      </c>
      <c r="L46" s="38">
        <f>SUM(L32:L40)</f>
        <v>20</v>
      </c>
      <c r="M46" s="38">
        <f>SUM(M32:M40)</f>
        <v>158</v>
      </c>
      <c r="N46" s="24"/>
    </row>
    <row r="47" spans="1:14" ht="12.75">
      <c r="A47" s="37" t="s">
        <v>105</v>
      </c>
      <c r="B47" s="38">
        <v>15399</v>
      </c>
      <c r="C47" s="38">
        <f>SUM(C6:C45)</f>
        <v>153230</v>
      </c>
      <c r="D47" s="39"/>
      <c r="E47" s="7"/>
      <c r="F47" s="37" t="str">
        <f>A48</f>
        <v>Total JUNE2006</v>
      </c>
      <c r="G47" s="38">
        <v>3599</v>
      </c>
      <c r="H47" s="38">
        <v>29107</v>
      </c>
      <c r="I47" s="39"/>
      <c r="J47" s="43"/>
      <c r="K47" s="37" t="str">
        <f>A48</f>
        <v>Total JUNE2006</v>
      </c>
      <c r="L47" s="7">
        <v>37</v>
      </c>
      <c r="M47" s="7">
        <v>297</v>
      </c>
      <c r="N47" s="24"/>
    </row>
    <row r="48" spans="1:14" ht="12.75">
      <c r="A48" s="37" t="s">
        <v>106</v>
      </c>
      <c r="B48" s="38">
        <v>15468</v>
      </c>
      <c r="C48" s="38">
        <v>144690</v>
      </c>
      <c r="D48" s="39"/>
      <c r="E48" s="7"/>
      <c r="F48" s="37" t="str">
        <f>A49</f>
        <v>2007 change 2006</v>
      </c>
      <c r="G48" s="40">
        <v>58</v>
      </c>
      <c r="H48" s="40">
        <v>3562</v>
      </c>
      <c r="I48" s="42"/>
      <c r="J48" s="43"/>
      <c r="K48" s="37" t="str">
        <f>A49</f>
        <v>2007 change 2006</v>
      </c>
      <c r="L48" s="40">
        <f>SUM(L46-L47)</f>
        <v>-17</v>
      </c>
      <c r="M48" s="40">
        <f>SUM(M46-M47)</f>
        <v>-139</v>
      </c>
      <c r="N48" s="24"/>
    </row>
    <row r="49" spans="1:14" ht="12.75">
      <c r="A49" s="37" t="s">
        <v>67</v>
      </c>
      <c r="B49" s="40">
        <f>SUM(B47-B48)</f>
        <v>-69</v>
      </c>
      <c r="C49" s="40">
        <f>SUM(C47-C48)</f>
        <v>8540</v>
      </c>
      <c r="D49" s="39"/>
      <c r="E49" s="43"/>
      <c r="F49" s="37" t="str">
        <f>A50</f>
        <v>% change 2007 - 2006</v>
      </c>
      <c r="G49" s="41">
        <f>SUM((G46-G47)/G47)</f>
        <v>0.01611558766323979</v>
      </c>
      <c r="H49" s="41">
        <f>SUM((H46-H47)/H47)</f>
        <v>0.1223760607414024</v>
      </c>
      <c r="I49" s="42"/>
      <c r="J49" s="43"/>
      <c r="K49" s="37" t="str">
        <f>A50</f>
        <v>% change 2007 - 2006</v>
      </c>
      <c r="L49" s="41">
        <v>-0.4695</v>
      </c>
      <c r="M49" s="41">
        <f>SUM((M46-M47)/M47)</f>
        <v>-0.468013468013468</v>
      </c>
      <c r="N49" s="24"/>
    </row>
    <row r="50" spans="1:14" ht="12.75">
      <c r="A50" s="37" t="s">
        <v>68</v>
      </c>
      <c r="B50" s="63" t="s">
        <v>107</v>
      </c>
      <c r="C50" s="63" t="s">
        <v>108</v>
      </c>
      <c r="D50" s="42"/>
      <c r="E50" s="43"/>
      <c r="F50" s="48"/>
      <c r="G50" s="49"/>
      <c r="H50" s="49"/>
      <c r="I50" s="50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F51" s="52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65" zoomScaleNormal="65" workbookViewId="0" topLeftCell="A7">
      <selection activeCell="K23" sqref="K23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28.0039062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110</v>
      </c>
      <c r="C5" s="12" t="s">
        <v>111</v>
      </c>
      <c r="D5" s="13" t="s">
        <v>7</v>
      </c>
      <c r="E5" s="7"/>
      <c r="F5" s="11" t="s">
        <v>5</v>
      </c>
      <c r="G5" s="12" t="str">
        <f>B5</f>
        <v>01/07 - 31/07</v>
      </c>
      <c r="H5" s="12" t="str">
        <f>C5</f>
        <v>01/01 - 31/07</v>
      </c>
      <c r="I5" s="13" t="s">
        <v>7</v>
      </c>
      <c r="J5" s="7"/>
      <c r="K5" s="11" t="s">
        <v>5</v>
      </c>
      <c r="L5" s="12" t="str">
        <f>B5</f>
        <v>01/07 - 31/07</v>
      </c>
      <c r="M5" s="12" t="str">
        <f>C5</f>
        <v>01/01 - 31/07</v>
      </c>
      <c r="N5" s="13" t="s">
        <v>7</v>
      </c>
    </row>
    <row r="6" spans="1:14" ht="12.75">
      <c r="A6" s="15" t="s">
        <v>8</v>
      </c>
      <c r="B6">
        <v>36</v>
      </c>
      <c r="C6">
        <v>397</v>
      </c>
      <c r="D6" s="17">
        <f>SUM(C6/C47)</f>
        <v>0.002386936184028571</v>
      </c>
      <c r="E6" s="18"/>
      <c r="F6" s="15" t="s">
        <v>9</v>
      </c>
      <c r="G6" s="55">
        <v>18</v>
      </c>
      <c r="H6" s="55">
        <v>227</v>
      </c>
      <c r="I6" s="17">
        <f>SUM(H6/H43)</f>
        <v>0.0063317620150065545</v>
      </c>
      <c r="J6" s="18"/>
      <c r="K6" s="15" t="s">
        <v>10</v>
      </c>
      <c r="L6">
        <v>6</v>
      </c>
      <c r="M6">
        <v>62</v>
      </c>
      <c r="N6" s="17">
        <f>SUM(M6/M22)</f>
        <v>0.014993954050785973</v>
      </c>
    </row>
    <row r="7" spans="1:14" ht="12.75">
      <c r="A7" s="15" t="s">
        <v>11</v>
      </c>
      <c r="B7">
        <v>394</v>
      </c>
      <c r="C7">
        <v>4616</v>
      </c>
      <c r="D7" s="17">
        <f>SUM(C7/C47)</f>
        <v>0.02775339401883094</v>
      </c>
      <c r="E7" s="18"/>
      <c r="F7" s="15" t="s">
        <v>12</v>
      </c>
      <c r="G7" s="55">
        <v>6</v>
      </c>
      <c r="H7" s="55">
        <v>92</v>
      </c>
      <c r="I7" s="17">
        <f>SUM(H7/H43)</f>
        <v>0.002566176675685476</v>
      </c>
      <c r="J7" s="18"/>
      <c r="K7" s="15" t="s">
        <v>13</v>
      </c>
      <c r="L7">
        <v>62</v>
      </c>
      <c r="M7">
        <v>547</v>
      </c>
      <c r="N7" s="17">
        <f>SUM(M7/M22)</f>
        <v>0.13228536880290206</v>
      </c>
    </row>
    <row r="8" spans="1:14" ht="12.75">
      <c r="A8" s="15" t="s">
        <v>14</v>
      </c>
      <c r="B8">
        <v>363</v>
      </c>
      <c r="C8">
        <v>6277</v>
      </c>
      <c r="D8" s="17">
        <f>SUM(C8/C47)</f>
        <v>0.037740046415988264</v>
      </c>
      <c r="E8" s="18"/>
      <c r="F8" s="15" t="s">
        <v>15</v>
      </c>
      <c r="G8" s="55">
        <v>440</v>
      </c>
      <c r="H8" s="55">
        <v>1565</v>
      </c>
      <c r="I8" s="17">
        <f>SUM(H8/H43)</f>
        <v>0.043652896711388806</v>
      </c>
      <c r="J8" s="18"/>
      <c r="K8" s="15" t="s">
        <v>16</v>
      </c>
      <c r="L8">
        <v>26</v>
      </c>
      <c r="M8">
        <v>349</v>
      </c>
      <c r="N8" s="17">
        <f>SUM(M8/M22)</f>
        <v>0.08440145102781137</v>
      </c>
    </row>
    <row r="9" spans="1:14" ht="12.75">
      <c r="A9" s="21" t="s">
        <v>17</v>
      </c>
      <c r="B9">
        <v>1</v>
      </c>
      <c r="C9">
        <v>4</v>
      </c>
      <c r="D9" s="17">
        <f>SUM(C9/C48)</f>
        <v>2.5484199796126402E-05</v>
      </c>
      <c r="E9" s="18"/>
      <c r="F9" s="15" t="s">
        <v>18</v>
      </c>
      <c r="G9" s="55">
        <v>121</v>
      </c>
      <c r="H9" s="55">
        <v>1395</v>
      </c>
      <c r="I9" s="17">
        <f>SUM(H9/H43)</f>
        <v>0.03891104850631782</v>
      </c>
      <c r="J9" s="18"/>
      <c r="K9" s="15" t="s">
        <v>19</v>
      </c>
      <c r="L9">
        <v>29</v>
      </c>
      <c r="M9">
        <v>347</v>
      </c>
      <c r="N9" s="17">
        <f>SUM(M9/M22)</f>
        <v>0.08391777509068923</v>
      </c>
    </row>
    <row r="10" spans="1:14" ht="12.75">
      <c r="A10" s="15" t="s">
        <v>9</v>
      </c>
      <c r="B10">
        <v>124</v>
      </c>
      <c r="C10">
        <v>2077</v>
      </c>
      <c r="D10" s="17">
        <f>SUM(C10/C47)</f>
        <v>0.01248782482173134</v>
      </c>
      <c r="E10" s="18"/>
      <c r="F10" s="15" t="s">
        <v>20</v>
      </c>
      <c r="G10" s="55">
        <v>624</v>
      </c>
      <c r="H10" s="55">
        <v>7898</v>
      </c>
      <c r="I10" s="17">
        <f>SUM(H10/H43)</f>
        <v>0.22030068896265098</v>
      </c>
      <c r="J10" s="18"/>
      <c r="K10" s="15" t="s">
        <v>21</v>
      </c>
      <c r="L10">
        <v>28</v>
      </c>
      <c r="M10">
        <v>346</v>
      </c>
      <c r="N10" s="17">
        <f>SUM(M10/M22)</f>
        <v>0.08367593712212817</v>
      </c>
    </row>
    <row r="11" spans="1:14" ht="12.75">
      <c r="A11" s="15" t="s">
        <v>22</v>
      </c>
      <c r="B11">
        <v>20</v>
      </c>
      <c r="C11">
        <v>276</v>
      </c>
      <c r="D11" s="17">
        <f>SUM(C11/C47)</f>
        <v>0.001659431704765455</v>
      </c>
      <c r="E11" s="18"/>
      <c r="F11" s="15" t="s">
        <v>23</v>
      </c>
      <c r="G11" s="55">
        <v>112</v>
      </c>
      <c r="H11" s="55">
        <v>1686</v>
      </c>
      <c r="I11" s="17">
        <f>SUM(H11/H43)</f>
        <v>0.04702797690440992</v>
      </c>
      <c r="J11" s="18"/>
      <c r="K11" s="15" t="s">
        <v>24</v>
      </c>
      <c r="L11">
        <v>24</v>
      </c>
      <c r="M11">
        <v>237</v>
      </c>
      <c r="N11" s="17">
        <f>SUM(M11/M22)</f>
        <v>0.05731559854897219</v>
      </c>
    </row>
    <row r="12" spans="1:14" ht="12.75">
      <c r="A12" s="15" t="s">
        <v>15</v>
      </c>
      <c r="B12">
        <v>115</v>
      </c>
      <c r="C12">
        <v>1885</v>
      </c>
      <c r="D12" s="17">
        <f>SUM(C12/C47)</f>
        <v>0.011333437548851024</v>
      </c>
      <c r="E12" s="18"/>
      <c r="F12" s="15" t="s">
        <v>25</v>
      </c>
      <c r="G12" s="55">
        <v>85</v>
      </c>
      <c r="H12" s="55">
        <v>947</v>
      </c>
      <c r="I12" s="17">
        <f>SUM(H12/H43)</f>
        <v>0.026414883824718977</v>
      </c>
      <c r="J12" s="18"/>
      <c r="K12" s="15" t="s">
        <v>26</v>
      </c>
      <c r="L12">
        <v>34</v>
      </c>
      <c r="M12">
        <v>365</v>
      </c>
      <c r="N12" s="17">
        <f>SUM(M12/M22)</f>
        <v>0.08827085852478839</v>
      </c>
    </row>
    <row r="13" spans="1:14" ht="13.5" customHeight="1">
      <c r="A13" s="15" t="s">
        <v>27</v>
      </c>
      <c r="B13">
        <v>35</v>
      </c>
      <c r="C13">
        <v>626</v>
      </c>
      <c r="D13" s="17">
        <f>SUM(C13/C47)</f>
        <v>0.0037637835042868655</v>
      </c>
      <c r="E13" s="18"/>
      <c r="F13" s="15" t="s">
        <v>19</v>
      </c>
      <c r="G13" s="55">
        <v>16</v>
      </c>
      <c r="H13" s="55">
        <v>259</v>
      </c>
      <c r="I13" s="17">
        <f>SUM(H13/H43)</f>
        <v>0.007224345206549329</v>
      </c>
      <c r="J13" s="18"/>
      <c r="K13" s="15" t="s">
        <v>28</v>
      </c>
      <c r="L13">
        <v>25</v>
      </c>
      <c r="M13">
        <v>225</v>
      </c>
      <c r="N13" s="17">
        <f>SUM(M13/M22)</f>
        <v>0.05441354292623942</v>
      </c>
    </row>
    <row r="14" spans="1:14" ht="12.75">
      <c r="A14" s="15" t="s">
        <v>29</v>
      </c>
      <c r="B14">
        <v>12</v>
      </c>
      <c r="C14">
        <v>98</v>
      </c>
      <c r="D14" s="17">
        <f>SUM(C14/C47)</f>
        <v>0.0005892185038659949</v>
      </c>
      <c r="E14" s="18"/>
      <c r="F14" s="15" t="s">
        <v>21</v>
      </c>
      <c r="G14" s="55">
        <v>17</v>
      </c>
      <c r="H14" s="55">
        <v>136</v>
      </c>
      <c r="I14" s="17">
        <f>SUM(H14/H43)</f>
        <v>0.0037934785640567907</v>
      </c>
      <c r="J14" s="18"/>
      <c r="K14" s="15" t="s">
        <v>30</v>
      </c>
      <c r="L14">
        <v>14</v>
      </c>
      <c r="M14">
        <v>142</v>
      </c>
      <c r="N14" s="17">
        <f>SUM(M14/M22)</f>
        <v>0.0343409915356711</v>
      </c>
    </row>
    <row r="15" spans="1:14" ht="12.75">
      <c r="A15" s="15" t="s">
        <v>18</v>
      </c>
      <c r="B15">
        <v>87</v>
      </c>
      <c r="C15">
        <v>2233</v>
      </c>
      <c r="D15" s="17">
        <f>SUM(C15/C47)</f>
        <v>0.013425764480946598</v>
      </c>
      <c r="E15" s="18"/>
      <c r="F15" s="21" t="s">
        <v>31</v>
      </c>
      <c r="G15" s="55">
        <v>39</v>
      </c>
      <c r="H15" s="55">
        <v>432</v>
      </c>
      <c r="I15" s="17">
        <f>SUM(H15/H43)</f>
        <v>0.012049873085827452</v>
      </c>
      <c r="J15" s="18"/>
      <c r="K15" s="15" t="s">
        <v>32</v>
      </c>
      <c r="L15">
        <v>69</v>
      </c>
      <c r="M15">
        <v>663</v>
      </c>
      <c r="N15" s="17">
        <f>SUM(M15/M22)</f>
        <v>0.1603385731559855</v>
      </c>
    </row>
    <row r="16" spans="1:14" ht="12.75">
      <c r="A16" s="15" t="s">
        <v>20</v>
      </c>
      <c r="B16">
        <v>1861</v>
      </c>
      <c r="C16">
        <v>18691</v>
      </c>
      <c r="D16" s="17">
        <f>SUM(C16/C47)</f>
        <v>0.11237839852815623</v>
      </c>
      <c r="E16" s="18"/>
      <c r="F16" s="21" t="s">
        <v>33</v>
      </c>
      <c r="G16" s="55">
        <v>36</v>
      </c>
      <c r="H16" s="55">
        <v>671</v>
      </c>
      <c r="I16" s="17">
        <f>SUM(H16/H43)</f>
        <v>0.01871635379766255</v>
      </c>
      <c r="J16" s="18"/>
      <c r="K16" s="15" t="s">
        <v>34</v>
      </c>
      <c r="L16">
        <v>74</v>
      </c>
      <c r="M16">
        <v>591</v>
      </c>
      <c r="N16" s="17">
        <f>SUM(M16/M22)</f>
        <v>0.14292623941958887</v>
      </c>
    </row>
    <row r="17" spans="1:14" ht="12.75">
      <c r="A17" s="15" t="s">
        <v>23</v>
      </c>
      <c r="B17">
        <v>1050</v>
      </c>
      <c r="C17">
        <v>14738</v>
      </c>
      <c r="D17" s="17">
        <f>SUM(C17/C47)</f>
        <v>0.08861124806099013</v>
      </c>
      <c r="E17" s="18"/>
      <c r="F17" s="15" t="s">
        <v>35</v>
      </c>
      <c r="G17" s="55">
        <v>10</v>
      </c>
      <c r="H17" s="55">
        <v>83</v>
      </c>
      <c r="I17" s="17">
        <f>SUM(H17/H43)</f>
        <v>0.002315137653064071</v>
      </c>
      <c r="J17" s="18"/>
      <c r="K17" s="15" t="s">
        <v>36</v>
      </c>
      <c r="L17">
        <v>0</v>
      </c>
      <c r="M17">
        <v>27</v>
      </c>
      <c r="N17" s="17">
        <f>SUM(M17/M22)</f>
        <v>0.0065296251511487305</v>
      </c>
    </row>
    <row r="18" spans="1:14" ht="12.75">
      <c r="A18" s="15" t="s">
        <v>37</v>
      </c>
      <c r="B18">
        <v>309</v>
      </c>
      <c r="C18">
        <v>3336</v>
      </c>
      <c r="D18" s="17">
        <f>SUM(C18/C47)</f>
        <v>0.0200574788662955</v>
      </c>
      <c r="E18" s="18"/>
      <c r="F18" s="15" t="s">
        <v>26</v>
      </c>
      <c r="G18" s="55">
        <v>169</v>
      </c>
      <c r="H18" s="55">
        <v>1446</v>
      </c>
      <c r="I18" s="17">
        <f>SUM(H18/H43)</f>
        <v>0.04033360296783911</v>
      </c>
      <c r="J18" s="18"/>
      <c r="K18" s="15" t="s">
        <v>38</v>
      </c>
      <c r="L18">
        <v>50</v>
      </c>
      <c r="M18">
        <v>234</v>
      </c>
      <c r="N18" s="17">
        <f>SUM(M18/M22)</f>
        <v>0.056590084643289</v>
      </c>
    </row>
    <row r="19" spans="1:14" ht="12.75">
      <c r="A19" s="15" t="s">
        <v>25</v>
      </c>
      <c r="B19">
        <v>411</v>
      </c>
      <c r="C19">
        <v>6101</v>
      </c>
      <c r="D19" s="17">
        <f>SUM(C19/C47)</f>
        <v>0.03668185808251464</v>
      </c>
      <c r="E19" s="18"/>
      <c r="F19" s="15" t="s">
        <v>28</v>
      </c>
      <c r="G19" s="55">
        <v>131</v>
      </c>
      <c r="H19" s="55">
        <v>1787</v>
      </c>
      <c r="I19" s="17">
        <f>SUM(H19/H43)</f>
        <v>0.049845192602716804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2</v>
      </c>
      <c r="C20">
        <v>31</v>
      </c>
      <c r="D20" s="17">
        <f>SUM(C20/C47)</f>
        <v>0.00018638544510046778</v>
      </c>
      <c r="E20" s="18"/>
      <c r="F20" s="15" t="s">
        <v>39</v>
      </c>
      <c r="G20" s="55">
        <v>289</v>
      </c>
      <c r="H20" s="55">
        <v>3670</v>
      </c>
      <c r="I20" s="17">
        <f>SUM(H20/H43)</f>
        <v>0.10236813478006192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30</v>
      </c>
      <c r="C21">
        <v>298</v>
      </c>
      <c r="D21" s="17">
        <f>SUM(C21/C47)</f>
        <v>0.001791705246449658</v>
      </c>
      <c r="E21" s="18"/>
      <c r="F21" s="15" t="s">
        <v>41</v>
      </c>
      <c r="G21" s="55">
        <v>97</v>
      </c>
      <c r="H21" s="55">
        <v>1091</v>
      </c>
      <c r="I21" s="17">
        <f>SUM(H21/H43)</f>
        <v>0.03043150818666146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272</v>
      </c>
      <c r="C22">
        <v>3289</v>
      </c>
      <c r="D22" s="17">
        <f>SUM(C22/C47)</f>
        <v>0.01977489448178834</v>
      </c>
      <c r="E22" s="18"/>
      <c r="F22" s="21" t="s">
        <v>42</v>
      </c>
      <c r="G22" s="55">
        <v>1</v>
      </c>
      <c r="H22" s="55">
        <v>2</v>
      </c>
      <c r="I22" s="17">
        <f>SUM(H22/H43)</f>
        <v>5.578644947142339E-05</v>
      </c>
      <c r="J22" s="18"/>
      <c r="K22" s="37" t="str">
        <f>F43</f>
        <v>Total JULY 2007</v>
      </c>
      <c r="L22" s="7">
        <f>SUM(L6:L21)</f>
        <v>441</v>
      </c>
      <c r="M22" s="38">
        <f>SUM(M6:M21)</f>
        <v>4135</v>
      </c>
      <c r="N22" s="24"/>
      <c r="P22" s="36"/>
      <c r="Q22" s="36"/>
    </row>
    <row r="23" spans="1:17" ht="12.75">
      <c r="A23" s="15" t="s">
        <v>33</v>
      </c>
      <c r="B23">
        <v>88</v>
      </c>
      <c r="C23">
        <v>1879</v>
      </c>
      <c r="D23" s="17">
        <f>SUM(C23/C47)</f>
        <v>0.011297362946573514</v>
      </c>
      <c r="E23" s="18"/>
      <c r="F23" s="15" t="s">
        <v>30</v>
      </c>
      <c r="G23" s="55">
        <v>80</v>
      </c>
      <c r="H23" s="55">
        <v>1658</v>
      </c>
      <c r="I23" s="17">
        <f>SUM(H23/H43)</f>
        <v>0.04624696661180999</v>
      </c>
      <c r="J23" s="18"/>
      <c r="K23" s="37" t="str">
        <f>F44</f>
        <v>Total JULY 2006</v>
      </c>
      <c r="L23" s="7">
        <v>291</v>
      </c>
      <c r="M23" s="38">
        <v>4482</v>
      </c>
      <c r="N23" s="24"/>
      <c r="P23" s="40"/>
      <c r="Q23" s="40"/>
    </row>
    <row r="24" spans="1:17" ht="12.75">
      <c r="A24" s="15" t="s">
        <v>43</v>
      </c>
      <c r="B24">
        <v>122</v>
      </c>
      <c r="C24">
        <v>1446</v>
      </c>
      <c r="D24" s="17">
        <f>SUM(C24/C47)</f>
        <v>0.008693979148879883</v>
      </c>
      <c r="E24" s="18"/>
      <c r="F24" s="15" t="s">
        <v>47</v>
      </c>
      <c r="G24" s="55">
        <v>10</v>
      </c>
      <c r="H24" s="55">
        <v>24</v>
      </c>
      <c r="I24" s="17">
        <f>SUM(H24/H43)</f>
        <v>0.0006694373936570807</v>
      </c>
      <c r="J24" s="18"/>
      <c r="K24" s="37" t="str">
        <f>F45</f>
        <v>2007 change 2006</v>
      </c>
      <c r="L24" s="40">
        <f>SUM(L22-L23)</f>
        <v>150</v>
      </c>
      <c r="M24" s="40">
        <f>SUM(M22-M23)</f>
        <v>-347</v>
      </c>
      <c r="N24" s="24"/>
      <c r="P24" s="41"/>
      <c r="Q24" s="41"/>
    </row>
    <row r="25" spans="1:14" ht="12.75">
      <c r="A25" s="15" t="s">
        <v>35</v>
      </c>
      <c r="B25">
        <v>277</v>
      </c>
      <c r="C25">
        <v>3719</v>
      </c>
      <c r="D25" s="17">
        <f>SUM(C25/C47)</f>
        <v>0.022360240978343215</v>
      </c>
      <c r="E25" s="18"/>
      <c r="F25" s="15" t="s">
        <v>49</v>
      </c>
      <c r="G25" s="55">
        <v>5</v>
      </c>
      <c r="H25" s="55">
        <v>97</v>
      </c>
      <c r="I25" s="17">
        <f>SUM(H25/H43)</f>
        <v>0.0027056427993640345</v>
      </c>
      <c r="J25" s="18"/>
      <c r="K25" s="37" t="str">
        <f>F46</f>
        <v>% change 2007 - 2006</v>
      </c>
      <c r="L25" s="41">
        <f>SUM((L22-L23)/L23)</f>
        <v>0.5154639175257731</v>
      </c>
      <c r="M25" s="41">
        <f>SUM((M22-M23)/M23)</f>
        <v>-0.07742079428826416</v>
      </c>
      <c r="N25" s="24"/>
    </row>
    <row r="26" spans="1:14" ht="12.75">
      <c r="A26" s="15" t="s">
        <v>46</v>
      </c>
      <c r="B26">
        <v>357</v>
      </c>
      <c r="C26">
        <v>4690</v>
      </c>
      <c r="D26" s="17">
        <f>SUM(C26/C47)</f>
        <v>0.0281983141135869</v>
      </c>
      <c r="E26" s="18"/>
      <c r="F26" s="15" t="s">
        <v>52</v>
      </c>
      <c r="G26" s="55">
        <v>361</v>
      </c>
      <c r="H26" s="55">
        <v>4566</v>
      </c>
      <c r="I26" s="17">
        <f>SUM(H26/H43)</f>
        <v>0.1273604641432596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0</v>
      </c>
      <c r="C27">
        <v>7</v>
      </c>
      <c r="D27" s="17">
        <f>SUM(C27/C47)</f>
        <v>4.2087035990428206E-05</v>
      </c>
      <c r="E27" s="18"/>
      <c r="F27" s="15" t="s">
        <v>53</v>
      </c>
      <c r="G27" s="55">
        <v>454</v>
      </c>
      <c r="H27" s="55">
        <v>5328</v>
      </c>
      <c r="I27" s="17">
        <f>SUM(H27/H43)</f>
        <v>0.14861510139187192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63</v>
      </c>
      <c r="C28">
        <v>1226</v>
      </c>
      <c r="D28" s="17">
        <f>SUM(C28/C47)</f>
        <v>0.007371243732037854</v>
      </c>
      <c r="E28" s="18"/>
      <c r="F28" s="15" t="s">
        <v>36</v>
      </c>
      <c r="G28" s="55">
        <v>84</v>
      </c>
      <c r="H28" s="55">
        <v>791</v>
      </c>
      <c r="I28" s="17">
        <f>SUM(H28/H43)</f>
        <v>0.02206354076594795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127</v>
      </c>
      <c r="C29">
        <v>1650</v>
      </c>
      <c r="D29" s="17">
        <f>SUM(C29/C47)</f>
        <v>0.00992051562631522</v>
      </c>
      <c r="E29" s="18"/>
      <c r="F29" s="15"/>
      <c r="I29" s="17"/>
      <c r="J29" s="18"/>
      <c r="L29" s="14"/>
    </row>
    <row r="30" spans="1:14" ht="12.75">
      <c r="A30" s="15" t="s">
        <v>39</v>
      </c>
      <c r="B30">
        <v>964</v>
      </c>
      <c r="C30">
        <v>12749</v>
      </c>
      <c r="D30" s="17">
        <f>SUM(C30/C47)</f>
        <v>0.0766525174059956</v>
      </c>
      <c r="E30" s="18"/>
      <c r="F30" s="25"/>
      <c r="G30" s="26"/>
      <c r="H30" s="26"/>
      <c r="I30" s="56"/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1</v>
      </c>
      <c r="C31">
        <v>13</v>
      </c>
      <c r="D31" s="17">
        <f>SUM(C31/C47)</f>
        <v>7.81616382679381E-05</v>
      </c>
      <c r="E31" s="18"/>
      <c r="F31" s="25"/>
      <c r="G31" s="26"/>
      <c r="H31" s="26"/>
      <c r="I31" s="27"/>
      <c r="K31" s="11" t="s">
        <v>5</v>
      </c>
      <c r="L31" s="12" t="str">
        <f>B5</f>
        <v>01/07 - 31/07</v>
      </c>
      <c r="M31" s="12" t="str">
        <f>C5</f>
        <v>01/01 - 31/07</v>
      </c>
      <c r="N31" s="13" t="s">
        <v>7</v>
      </c>
    </row>
    <row r="32" spans="1:14" ht="12.75">
      <c r="A32" s="15" t="s">
        <v>41</v>
      </c>
      <c r="B32">
        <v>759</v>
      </c>
      <c r="C32">
        <v>6864</v>
      </c>
      <c r="D32" s="17">
        <f>SUM(C32/C47)</f>
        <v>0.04126934500547132</v>
      </c>
      <c r="E32" s="18"/>
      <c r="F32" s="25"/>
      <c r="G32" s="16"/>
      <c r="H32" s="16"/>
      <c r="I32" s="17"/>
      <c r="K32" s="15" t="s">
        <v>56</v>
      </c>
      <c r="L32">
        <v>0</v>
      </c>
      <c r="M32">
        <v>3</v>
      </c>
      <c r="N32" s="17">
        <f>SUM(M32/M46)</f>
        <v>0.015706806282722512</v>
      </c>
    </row>
    <row r="33" spans="1:14" ht="12.75">
      <c r="A33" s="25" t="s">
        <v>57</v>
      </c>
      <c r="B33">
        <v>6</v>
      </c>
      <c r="C33">
        <v>83</v>
      </c>
      <c r="D33" s="17">
        <f>SUM(C33/C47)</f>
        <v>0.0004990319981722202</v>
      </c>
      <c r="E33" s="18"/>
      <c r="F33" s="25"/>
      <c r="G33" s="26"/>
      <c r="H33" s="26"/>
      <c r="I33" s="27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248</v>
      </c>
      <c r="C34">
        <v>5976</v>
      </c>
      <c r="D34" s="17">
        <f>SUM(C34/C47)</f>
        <v>0.03593030386839985</v>
      </c>
      <c r="E34" s="18"/>
      <c r="F34" s="25"/>
      <c r="G34" s="26"/>
      <c r="H34" s="26"/>
      <c r="I34" s="27"/>
      <c r="J34" s="18"/>
      <c r="K34" s="15" t="s">
        <v>24</v>
      </c>
      <c r="L34">
        <v>3</v>
      </c>
      <c r="M34">
        <v>27</v>
      </c>
      <c r="N34" s="17">
        <f>SUM(M34/M46)</f>
        <v>0.14136125654450263</v>
      </c>
    </row>
    <row r="35" spans="1:14" ht="12.75">
      <c r="A35" s="15" t="s">
        <v>58</v>
      </c>
      <c r="B35">
        <v>65</v>
      </c>
      <c r="C35">
        <v>941</v>
      </c>
      <c r="D35" s="17">
        <f>SUM(C35/C47)</f>
        <v>0.005657700123856134</v>
      </c>
      <c r="E35" s="18"/>
      <c r="F35" s="25"/>
      <c r="G35" s="26"/>
      <c r="H35" s="26"/>
      <c r="I35" s="27"/>
      <c r="J35" s="18"/>
      <c r="K35" s="15" t="s">
        <v>46</v>
      </c>
      <c r="L35">
        <v>0</v>
      </c>
      <c r="M35">
        <v>18</v>
      </c>
      <c r="N35" s="17">
        <f>SUM(M35/M46)</f>
        <v>0.09424083769633508</v>
      </c>
    </row>
    <row r="36" spans="1:14" ht="12.75">
      <c r="A36" s="15" t="s">
        <v>47</v>
      </c>
      <c r="B36">
        <v>207</v>
      </c>
      <c r="C36">
        <v>2956</v>
      </c>
      <c r="D36" s="17">
        <f>SUM(C36/C47)</f>
        <v>0.01777275405538654</v>
      </c>
      <c r="E36" s="18"/>
      <c r="F36" s="25"/>
      <c r="G36" s="26"/>
      <c r="H36" s="26"/>
      <c r="I36" s="27"/>
      <c r="K36" s="15" t="s">
        <v>32</v>
      </c>
      <c r="L36">
        <v>0</v>
      </c>
      <c r="M36">
        <v>28</v>
      </c>
      <c r="N36" s="17">
        <f>SUM(M36/M46)</f>
        <v>0.14659685863874344</v>
      </c>
    </row>
    <row r="37" spans="1:14" ht="12.75">
      <c r="A37" s="15" t="s">
        <v>59</v>
      </c>
      <c r="B37">
        <v>478</v>
      </c>
      <c r="C37">
        <v>5499</v>
      </c>
      <c r="D37" s="17">
        <f>SUM(C37/C47)</f>
        <v>0.033062372987337815</v>
      </c>
      <c r="E37" s="18"/>
      <c r="F37" s="15"/>
      <c r="G37" s="16"/>
      <c r="H37" s="16"/>
      <c r="I37" s="29"/>
      <c r="K37" s="15" t="s">
        <v>60</v>
      </c>
      <c r="L37">
        <v>1</v>
      </c>
      <c r="M37">
        <v>27</v>
      </c>
      <c r="N37" s="17">
        <f>SUM(M37/M46)</f>
        <v>0.14136125654450263</v>
      </c>
    </row>
    <row r="38" spans="1:14" ht="12.75">
      <c r="A38" s="15" t="s">
        <v>61</v>
      </c>
      <c r="B38">
        <v>0</v>
      </c>
      <c r="C38">
        <v>2</v>
      </c>
      <c r="D38" s="17">
        <f>SUM(C38/C47)</f>
        <v>1.202486742583663E-05</v>
      </c>
      <c r="E38" s="18"/>
      <c r="F38" s="15"/>
      <c r="G38" s="31"/>
      <c r="H38" s="31"/>
      <c r="I38" s="32"/>
      <c r="K38" s="15" t="s">
        <v>62</v>
      </c>
      <c r="L38">
        <v>0</v>
      </c>
      <c r="M38">
        <v>7</v>
      </c>
      <c r="N38" s="17">
        <f>SUM(M38/M46)</f>
        <v>0.03664921465968586</v>
      </c>
    </row>
    <row r="39" spans="1:14" ht="12.75">
      <c r="A39" s="15" t="s">
        <v>63</v>
      </c>
      <c r="B39">
        <v>23</v>
      </c>
      <c r="C39">
        <v>364</v>
      </c>
      <c r="D39" s="17">
        <f>SUM(C39/C47)</f>
        <v>0.002188525871502267</v>
      </c>
      <c r="E39" s="18"/>
      <c r="F39" s="25"/>
      <c r="G39" s="34"/>
      <c r="H39" s="34"/>
      <c r="I39" s="35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215</v>
      </c>
      <c r="C40">
        <v>3275</v>
      </c>
      <c r="D40" s="17">
        <f>SUM(C40/C47)</f>
        <v>0.01969072040980748</v>
      </c>
      <c r="E40" s="18"/>
      <c r="F40" s="25"/>
      <c r="G40" s="34"/>
      <c r="H40" s="34"/>
      <c r="I40" s="35"/>
      <c r="J40" s="33"/>
      <c r="K40" s="15" t="s">
        <v>38</v>
      </c>
      <c r="L40">
        <v>29</v>
      </c>
      <c r="M40">
        <v>81</v>
      </c>
      <c r="N40" s="17">
        <f>SUM(M40/M46)</f>
        <v>0.42408376963350786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6.012433712918315E-06</v>
      </c>
      <c r="E41" s="18"/>
      <c r="F41" s="25"/>
      <c r="G41" s="34"/>
      <c r="H41" s="34"/>
      <c r="I41" s="35"/>
      <c r="J41" s="36"/>
      <c r="K41" s="23"/>
      <c r="N41" s="57"/>
    </row>
    <row r="42" spans="1:14" ht="12.75">
      <c r="A42" s="15" t="s">
        <v>52</v>
      </c>
      <c r="B42">
        <v>2230</v>
      </c>
      <c r="C42">
        <v>25069</v>
      </c>
      <c r="D42" s="17">
        <f>SUM(C42/C47)</f>
        <v>0.15072570074914923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1511</v>
      </c>
      <c r="C43">
        <v>18957</v>
      </c>
      <c r="D43" s="17">
        <f>SUM(C43/C47)</f>
        <v>0.1139777058957925</v>
      </c>
      <c r="E43" s="18"/>
      <c r="F43" s="37" t="str">
        <f>A47</f>
        <v>Total JULY 2007</v>
      </c>
      <c r="G43" s="40">
        <f>SUM(G6:G28)</f>
        <v>3205</v>
      </c>
      <c r="H43" s="40">
        <f>SUM(H6:H28)</f>
        <v>35851</v>
      </c>
      <c r="I43" s="29"/>
      <c r="J43" s="36"/>
      <c r="K43" s="23"/>
      <c r="N43" s="57"/>
    </row>
    <row r="44" spans="1:14" ht="12.75">
      <c r="A44" s="15" t="s">
        <v>34</v>
      </c>
      <c r="B44">
        <v>167</v>
      </c>
      <c r="C44">
        <v>2616</v>
      </c>
      <c r="D44" s="17">
        <f>SUM(C44/C47)</f>
        <v>0.015728526592994313</v>
      </c>
      <c r="E44" s="22"/>
      <c r="F44" s="37" t="str">
        <f>A48</f>
        <v>Total JULY 2006</v>
      </c>
      <c r="G44" s="38">
        <v>2541</v>
      </c>
      <c r="H44" s="38">
        <v>31719</v>
      </c>
      <c r="I44" s="39"/>
      <c r="J44" s="30"/>
      <c r="K44" s="23"/>
      <c r="N44" s="24"/>
    </row>
    <row r="45" spans="1:14" ht="12.75">
      <c r="A45" s="15" t="s">
        <v>36</v>
      </c>
      <c r="B45">
        <v>120</v>
      </c>
      <c r="C45">
        <v>1367</v>
      </c>
      <c r="D45" s="17">
        <f>SUM(C45/C47)</f>
        <v>0.008218996885559337</v>
      </c>
      <c r="E45" s="7"/>
      <c r="F45" s="37" t="str">
        <f>A49</f>
        <v>2007 change 2006</v>
      </c>
      <c r="G45" s="40">
        <f>SUM(G43-G44)</f>
        <v>664</v>
      </c>
      <c r="H45" s="40">
        <f>SUM(H43-H44)</f>
        <v>4132</v>
      </c>
      <c r="I45" s="42"/>
      <c r="J45" s="30"/>
      <c r="K45" s="23"/>
      <c r="N45" s="24"/>
    </row>
    <row r="46" spans="1:14" ht="12.75">
      <c r="A46" s="58"/>
      <c r="B46" s="16"/>
      <c r="C46" s="16"/>
      <c r="D46" s="17"/>
      <c r="E46" s="59"/>
      <c r="F46" s="37" t="str">
        <f>A50</f>
        <v>% change 2007 - 2006</v>
      </c>
      <c r="G46" s="41">
        <f>G45/G44</f>
        <v>0.261314443132625</v>
      </c>
      <c r="H46" s="41">
        <f>H45/H44</f>
        <v>0.13026892398877643</v>
      </c>
      <c r="I46" s="42"/>
      <c r="J46" s="7"/>
      <c r="K46" s="37" t="str">
        <f>A47</f>
        <v>Total JULY 2007</v>
      </c>
      <c r="L46" s="38">
        <f>SUM(L32:L40)</f>
        <v>33</v>
      </c>
      <c r="M46" s="38">
        <f>SUM(M32:M40)</f>
        <v>191</v>
      </c>
      <c r="N46" s="24"/>
    </row>
    <row r="47" spans="1:14" ht="12.75">
      <c r="A47" s="37" t="s">
        <v>112</v>
      </c>
      <c r="B47" s="40">
        <v>13150</v>
      </c>
      <c r="C47" s="38">
        <f>SUM(C6:C45)</f>
        <v>166322</v>
      </c>
      <c r="D47" s="39"/>
      <c r="E47" s="7"/>
      <c r="F47" s="48"/>
      <c r="G47" s="49"/>
      <c r="H47" s="49"/>
      <c r="I47" s="50"/>
      <c r="J47" s="43"/>
      <c r="K47" s="37" t="str">
        <f>A48</f>
        <v>Total JULY 2006</v>
      </c>
      <c r="L47" s="7">
        <v>26</v>
      </c>
      <c r="M47" s="7">
        <v>323</v>
      </c>
      <c r="N47" s="24"/>
    </row>
    <row r="48" spans="1:14" ht="12.75">
      <c r="A48" s="37" t="s">
        <v>113</v>
      </c>
      <c r="B48" s="38">
        <v>12135</v>
      </c>
      <c r="C48" s="38">
        <v>156960</v>
      </c>
      <c r="D48" s="39"/>
      <c r="E48" s="7"/>
      <c r="F48" s="52"/>
      <c r="J48" s="43"/>
      <c r="K48" s="37" t="str">
        <f>A49</f>
        <v>2007 change 2006</v>
      </c>
      <c r="L48" s="40">
        <f>SUM(L46-L47)</f>
        <v>7</v>
      </c>
      <c r="M48" s="40">
        <f>SUM(M46-M47)</f>
        <v>-132</v>
      </c>
      <c r="N48" s="24"/>
    </row>
    <row r="49" spans="1:14" ht="12.75">
      <c r="A49" s="37" t="s">
        <v>67</v>
      </c>
      <c r="B49" s="40">
        <f>SUM(B47-B48)</f>
        <v>1015</v>
      </c>
      <c r="C49" s="40">
        <f>SUM(C47-C48)</f>
        <v>9362</v>
      </c>
      <c r="D49" s="39"/>
      <c r="E49" s="43"/>
      <c r="J49" s="43"/>
      <c r="K49" s="37" t="str">
        <f>A50</f>
        <v>% change 2007 - 2006</v>
      </c>
      <c r="L49" s="41">
        <v>-0.4695</v>
      </c>
      <c r="M49" s="41">
        <f>SUM((M46-M47)/M47)</f>
        <v>-0.4086687306501548</v>
      </c>
      <c r="N49" s="24"/>
    </row>
    <row r="50" spans="1:14" ht="12.75">
      <c r="A50" s="37" t="s">
        <v>68</v>
      </c>
      <c r="B50" s="63" t="s">
        <v>114</v>
      </c>
      <c r="C50" s="63" t="s">
        <v>115</v>
      </c>
      <c r="D50" s="42"/>
      <c r="E50" s="43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28.0039062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116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117</v>
      </c>
      <c r="C5" s="12" t="s">
        <v>118</v>
      </c>
      <c r="D5" s="13" t="s">
        <v>7</v>
      </c>
      <c r="E5" s="7"/>
      <c r="F5" s="11" t="s">
        <v>5</v>
      </c>
      <c r="G5" s="12" t="str">
        <f>B5</f>
        <v>01/08 - 31/08</v>
      </c>
      <c r="H5" s="12" t="str">
        <f>C5</f>
        <v>01/01 - 31/08</v>
      </c>
      <c r="I5" s="13" t="s">
        <v>7</v>
      </c>
      <c r="J5" s="7"/>
      <c r="K5" s="11" t="s">
        <v>5</v>
      </c>
      <c r="L5" s="12" t="str">
        <f>B5</f>
        <v>01/08 - 31/08</v>
      </c>
      <c r="M5" s="12" t="str">
        <f>C5</f>
        <v>01/01 - 31/08</v>
      </c>
      <c r="N5" s="13" t="s">
        <v>7</v>
      </c>
    </row>
    <row r="6" spans="1:14" ht="12.75">
      <c r="A6" s="15" t="s">
        <v>8</v>
      </c>
      <c r="B6">
        <v>25</v>
      </c>
      <c r="C6">
        <v>421</v>
      </c>
      <c r="D6" s="17">
        <f>SUM(C6/C47)</f>
        <v>0.002403928510249529</v>
      </c>
      <c r="E6" s="18"/>
      <c r="F6" s="15" t="s">
        <v>9</v>
      </c>
      <c r="G6" s="55">
        <v>15</v>
      </c>
      <c r="H6" s="55">
        <v>242</v>
      </c>
      <c r="I6" s="17">
        <f>SUM(H6/H43)</f>
        <v>0.006287837451607036</v>
      </c>
      <c r="J6" s="18"/>
      <c r="K6" s="15" t="s">
        <v>10</v>
      </c>
      <c r="L6">
        <v>5</v>
      </c>
      <c r="M6">
        <v>46</v>
      </c>
      <c r="N6" s="17">
        <f>SUM(M6/M22)</f>
        <v>0.010283925776883524</v>
      </c>
    </row>
    <row r="7" spans="1:14" ht="12.75">
      <c r="A7" s="15" t="s">
        <v>11</v>
      </c>
      <c r="B7">
        <v>324</v>
      </c>
      <c r="C7">
        <v>4938</v>
      </c>
      <c r="D7" s="17">
        <f>SUM(C7/C47)</f>
        <v>0.028196197110717754</v>
      </c>
      <c r="E7" s="18"/>
      <c r="F7" s="15" t="s">
        <v>12</v>
      </c>
      <c r="G7" s="55">
        <v>8</v>
      </c>
      <c r="H7" s="55">
        <v>100</v>
      </c>
      <c r="I7" s="17">
        <f>SUM(H7/H43)</f>
        <v>0.0025982799386805935</v>
      </c>
      <c r="J7" s="18"/>
      <c r="K7" s="15" t="s">
        <v>13</v>
      </c>
      <c r="L7">
        <v>51</v>
      </c>
      <c r="M7">
        <v>598</v>
      </c>
      <c r="N7" s="17">
        <f>SUM(M7/M22)</f>
        <v>0.1336910350994858</v>
      </c>
    </row>
    <row r="8" spans="1:14" ht="12.75">
      <c r="A8" s="15" t="s">
        <v>14</v>
      </c>
      <c r="B8">
        <v>356</v>
      </c>
      <c r="C8">
        <v>6631</v>
      </c>
      <c r="D8" s="17">
        <f>SUM(C8/C47)</f>
        <v>0.037863301547421915</v>
      </c>
      <c r="E8" s="18"/>
      <c r="F8" s="15" t="s">
        <v>15</v>
      </c>
      <c r="G8" s="55">
        <v>104</v>
      </c>
      <c r="H8" s="55">
        <v>1669</v>
      </c>
      <c r="I8" s="17">
        <f>SUM(H8/H43)</f>
        <v>0.043365292176579105</v>
      </c>
      <c r="J8" s="18"/>
      <c r="K8" s="15" t="s">
        <v>16</v>
      </c>
      <c r="L8">
        <v>23</v>
      </c>
      <c r="M8">
        <v>372</v>
      </c>
      <c r="N8" s="17">
        <f>SUM(M8/M22)</f>
        <v>0.08316566063044936</v>
      </c>
    </row>
    <row r="9" spans="1:14" ht="12.75">
      <c r="A9" s="21" t="s">
        <v>17</v>
      </c>
      <c r="B9">
        <v>0</v>
      </c>
      <c r="C9">
        <v>4</v>
      </c>
      <c r="D9" s="17">
        <f>SUM(C9/C48)</f>
        <v>2.410916630502917E-05</v>
      </c>
      <c r="E9" s="18"/>
      <c r="F9" s="15" t="s">
        <v>18</v>
      </c>
      <c r="G9" s="55">
        <v>122</v>
      </c>
      <c r="H9" s="55">
        <v>1516</v>
      </c>
      <c r="I9" s="17">
        <f>SUM(H9/H43)</f>
        <v>0.039389923870397796</v>
      </c>
      <c r="J9" s="18"/>
      <c r="K9" s="15" t="s">
        <v>19</v>
      </c>
      <c r="L9">
        <v>37</v>
      </c>
      <c r="M9">
        <v>384</v>
      </c>
      <c r="N9" s="17">
        <f>SUM(M9/M22)</f>
        <v>0.08584842387659289</v>
      </c>
    </row>
    <row r="10" spans="1:14" ht="12.75">
      <c r="A10" s="15" t="s">
        <v>9</v>
      </c>
      <c r="B10">
        <v>98</v>
      </c>
      <c r="C10">
        <v>2174</v>
      </c>
      <c r="D10" s="17">
        <f>SUM(C10/C47)</f>
        <v>0.012413635584994004</v>
      </c>
      <c r="E10" s="18"/>
      <c r="F10" s="15" t="s">
        <v>20</v>
      </c>
      <c r="G10" s="55">
        <v>619</v>
      </c>
      <c r="H10" s="55">
        <v>8507</v>
      </c>
      <c r="I10" s="17">
        <f>SUM(H10/H43)</f>
        <v>0.2210356743835581</v>
      </c>
      <c r="J10" s="18"/>
      <c r="K10" s="15" t="s">
        <v>21</v>
      </c>
      <c r="L10">
        <v>26</v>
      </c>
      <c r="M10">
        <v>372</v>
      </c>
      <c r="N10" s="17">
        <f>SUM(M10/M22)</f>
        <v>0.08316566063044936</v>
      </c>
    </row>
    <row r="11" spans="1:14" ht="12.75">
      <c r="A11" s="15" t="s">
        <v>22</v>
      </c>
      <c r="B11">
        <v>8</v>
      </c>
      <c r="C11">
        <v>284</v>
      </c>
      <c r="D11" s="17">
        <f>SUM(C11/C47)</f>
        <v>0.0016216524867241479</v>
      </c>
      <c r="E11" s="18"/>
      <c r="F11" s="15" t="s">
        <v>23</v>
      </c>
      <c r="G11" s="55">
        <v>91</v>
      </c>
      <c r="H11" s="55">
        <v>1777</v>
      </c>
      <c r="I11" s="17">
        <f>SUM(H11/H43)</f>
        <v>0.046171434510354145</v>
      </c>
      <c r="J11" s="18"/>
      <c r="K11" s="15" t="s">
        <v>24</v>
      </c>
      <c r="L11">
        <v>26</v>
      </c>
      <c r="M11">
        <v>263</v>
      </c>
      <c r="N11" s="17">
        <f>SUM(M11/M22)</f>
        <v>0.058797227811312316</v>
      </c>
    </row>
    <row r="12" spans="1:14" ht="12.75">
      <c r="A12" s="15" t="s">
        <v>15</v>
      </c>
      <c r="B12">
        <v>101</v>
      </c>
      <c r="C12">
        <v>1986</v>
      </c>
      <c r="D12" s="17">
        <f>SUM(C12/C47)</f>
        <v>0.011340147319134358</v>
      </c>
      <c r="E12" s="18"/>
      <c r="F12" s="15" t="s">
        <v>25</v>
      </c>
      <c r="G12" s="55">
        <v>77</v>
      </c>
      <c r="H12" s="55">
        <v>1023</v>
      </c>
      <c r="I12" s="17">
        <f>SUM(H12/H43)</f>
        <v>0.02658040377270247</v>
      </c>
      <c r="J12" s="18"/>
      <c r="K12" s="15" t="s">
        <v>26</v>
      </c>
      <c r="L12">
        <v>32</v>
      </c>
      <c r="M12">
        <v>397</v>
      </c>
      <c r="N12" s="17">
        <f>SUM(M12/M22)</f>
        <v>0.08875475072658172</v>
      </c>
    </row>
    <row r="13" spans="1:14" ht="13.5" customHeight="1">
      <c r="A13" s="15" t="s">
        <v>27</v>
      </c>
      <c r="B13">
        <v>37</v>
      </c>
      <c r="C13">
        <v>662</v>
      </c>
      <c r="D13" s="17">
        <f>SUM(C13/C47)</f>
        <v>0.003780049106378119</v>
      </c>
      <c r="E13" s="18"/>
      <c r="F13" s="15" t="s">
        <v>19</v>
      </c>
      <c r="G13" s="55">
        <v>10</v>
      </c>
      <c r="H13" s="55">
        <v>269</v>
      </c>
      <c r="I13" s="17">
        <f>SUM(H13/H43)</f>
        <v>0.006989373035050797</v>
      </c>
      <c r="J13" s="18"/>
      <c r="K13" s="15" t="s">
        <v>28</v>
      </c>
      <c r="L13">
        <v>23</v>
      </c>
      <c r="M13">
        <v>248</v>
      </c>
      <c r="N13" s="17">
        <f>SUM(M13/M22)</f>
        <v>0.05544377375363291</v>
      </c>
    </row>
    <row r="14" spans="1:14" ht="12.75">
      <c r="A14" s="15" t="s">
        <v>29</v>
      </c>
      <c r="B14">
        <v>16</v>
      </c>
      <c r="C14">
        <v>113</v>
      </c>
      <c r="D14" s="17">
        <f>SUM(C14/C47)</f>
        <v>0.000645234968309256</v>
      </c>
      <c r="E14" s="18"/>
      <c r="F14" s="15" t="s">
        <v>21</v>
      </c>
      <c r="G14" s="55">
        <v>12</v>
      </c>
      <c r="H14" s="55">
        <v>148</v>
      </c>
      <c r="I14" s="17">
        <f>SUM(H14/H43)</f>
        <v>0.0038454543092472783</v>
      </c>
      <c r="J14" s="18"/>
      <c r="K14" s="15" t="s">
        <v>30</v>
      </c>
      <c r="L14">
        <v>27</v>
      </c>
      <c r="M14">
        <v>169</v>
      </c>
      <c r="N14" s="17">
        <f>SUM(M14/M22)</f>
        <v>0.03778224904985469</v>
      </c>
    </row>
    <row r="15" spans="1:14" ht="12.75">
      <c r="A15" s="15" t="s">
        <v>18</v>
      </c>
      <c r="B15">
        <v>109</v>
      </c>
      <c r="C15">
        <v>2338</v>
      </c>
      <c r="D15" s="17">
        <f>SUM(C15/C47)</f>
        <v>0.013350082795637526</v>
      </c>
      <c r="E15" s="18"/>
      <c r="F15" s="21" t="s">
        <v>31</v>
      </c>
      <c r="G15" s="55">
        <v>28</v>
      </c>
      <c r="H15" s="55">
        <v>460</v>
      </c>
      <c r="I15" s="17">
        <f>SUM(H15/H43)</f>
        <v>0.01195208771793073</v>
      </c>
      <c r="J15" s="18"/>
      <c r="K15" s="15" t="s">
        <v>32</v>
      </c>
      <c r="L15">
        <v>59</v>
      </c>
      <c r="M15">
        <v>722</v>
      </c>
      <c r="N15" s="17">
        <f>SUM(M15/M22)</f>
        <v>0.16141292197630225</v>
      </c>
    </row>
    <row r="16" spans="1:14" ht="12.75">
      <c r="A16" s="15" t="s">
        <v>20</v>
      </c>
      <c r="B16">
        <v>1227</v>
      </c>
      <c r="C16">
        <v>19908</v>
      </c>
      <c r="D16" s="17">
        <f>SUM(C16/C47)</f>
        <v>0.11367555530177582</v>
      </c>
      <c r="E16" s="18"/>
      <c r="F16" s="21" t="s">
        <v>33</v>
      </c>
      <c r="G16" s="55">
        <v>36</v>
      </c>
      <c r="H16" s="55">
        <v>707</v>
      </c>
      <c r="I16" s="17">
        <f>SUM(H16/H43)</f>
        <v>0.018369839166471797</v>
      </c>
      <c r="J16" s="18"/>
      <c r="K16" s="15" t="s">
        <v>34</v>
      </c>
      <c r="L16">
        <v>39</v>
      </c>
      <c r="M16">
        <v>629</v>
      </c>
      <c r="N16" s="17">
        <f>SUM(M16/M22)</f>
        <v>0.14062150681868993</v>
      </c>
    </row>
    <row r="17" spans="1:14" ht="12.75">
      <c r="A17" s="15" t="s">
        <v>23</v>
      </c>
      <c r="B17">
        <v>651</v>
      </c>
      <c r="C17">
        <v>15378</v>
      </c>
      <c r="D17" s="17">
        <f>SUM(C17/C47)</f>
        <v>0.0878090561297322</v>
      </c>
      <c r="E17" s="18"/>
      <c r="F17" s="15" t="s">
        <v>35</v>
      </c>
      <c r="G17" s="55">
        <v>3</v>
      </c>
      <c r="H17" s="55">
        <v>86</v>
      </c>
      <c r="I17" s="17">
        <f>SUM(H17/H43)</f>
        <v>0.00223452074726531</v>
      </c>
      <c r="J17" s="18"/>
      <c r="K17" s="15" t="s">
        <v>36</v>
      </c>
      <c r="L17">
        <v>1</v>
      </c>
      <c r="M17">
        <v>28</v>
      </c>
      <c r="N17" s="17">
        <f>SUM(M17/M22)</f>
        <v>0.006259780907668232</v>
      </c>
    </row>
    <row r="18" spans="1:14" ht="12.75">
      <c r="A18" s="15" t="s">
        <v>37</v>
      </c>
      <c r="B18">
        <v>308</v>
      </c>
      <c r="C18">
        <v>3642</v>
      </c>
      <c r="D18" s="17">
        <f>SUM(C18/C47)</f>
        <v>0.020795980129046994</v>
      </c>
      <c r="E18" s="18"/>
      <c r="F18" s="15" t="s">
        <v>26</v>
      </c>
      <c r="G18" s="55">
        <v>144</v>
      </c>
      <c r="H18" s="55">
        <v>1586</v>
      </c>
      <c r="I18" s="17">
        <f>SUM(H18/H43)</f>
        <v>0.04120871982747421</v>
      </c>
      <c r="J18" s="18"/>
      <c r="K18" s="15" t="s">
        <v>38</v>
      </c>
      <c r="L18">
        <v>11</v>
      </c>
      <c r="M18">
        <v>245</v>
      </c>
      <c r="N18" s="17">
        <f>SUM(M18/M22)</f>
        <v>0.054773082942097026</v>
      </c>
    </row>
    <row r="19" spans="1:14" ht="12.75">
      <c r="A19" s="15" t="s">
        <v>25</v>
      </c>
      <c r="B19">
        <v>286</v>
      </c>
      <c r="C19">
        <v>6386</v>
      </c>
      <c r="D19" s="17">
        <f>SUM(C19/C47)</f>
        <v>0.03646434077542397</v>
      </c>
      <c r="E19" s="18"/>
      <c r="F19" s="15" t="s">
        <v>28</v>
      </c>
      <c r="G19" s="55">
        <v>84</v>
      </c>
      <c r="H19" s="55">
        <v>1869</v>
      </c>
      <c r="I19" s="17">
        <f>SUM(H19/H43)</f>
        <v>0.04856185205394029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0</v>
      </c>
      <c r="C20">
        <v>31</v>
      </c>
      <c r="D20" s="17">
        <f>SUM(C20/C47)</f>
        <v>0.000177011362987495</v>
      </c>
      <c r="E20" s="18"/>
      <c r="F20" s="15" t="s">
        <v>39</v>
      </c>
      <c r="G20" s="55">
        <v>229</v>
      </c>
      <c r="H20" s="55">
        <v>3893</v>
      </c>
      <c r="I20" s="17">
        <f>SUM(H20/H43)</f>
        <v>0.10115103801283551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22</v>
      </c>
      <c r="C21">
        <v>320</v>
      </c>
      <c r="D21" s="17">
        <f>SUM(C21/C47)</f>
        <v>0.0018272140695483356</v>
      </c>
      <c r="E21" s="18"/>
      <c r="F21" s="15" t="s">
        <v>41</v>
      </c>
      <c r="G21" s="55">
        <v>101</v>
      </c>
      <c r="H21" s="55">
        <v>1191</v>
      </c>
      <c r="I21" s="17">
        <f>SUM(H21/H43)</f>
        <v>0.03094551406968587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192</v>
      </c>
      <c r="C22">
        <v>3480</v>
      </c>
      <c r="D22" s="17">
        <f>SUM(C22/C47)</f>
        <v>0.01987095300633815</v>
      </c>
      <c r="E22" s="18"/>
      <c r="F22" s="21" t="s">
        <v>42</v>
      </c>
      <c r="G22" s="55">
        <v>0</v>
      </c>
      <c r="H22" s="55">
        <v>2</v>
      </c>
      <c r="I22" s="17">
        <f>SUM(H22/H43)</f>
        <v>5.196559877361187E-05</v>
      </c>
      <c r="J22" s="18"/>
      <c r="K22" s="37" t="str">
        <f>F43</f>
        <v>Total AUGUST 2007</v>
      </c>
      <c r="L22" s="7">
        <f>SUM(L6:L21)</f>
        <v>360</v>
      </c>
      <c r="M22" s="38">
        <f>SUM(M6:M21)</f>
        <v>4473</v>
      </c>
      <c r="N22" s="24"/>
      <c r="P22" s="36"/>
      <c r="Q22" s="36"/>
    </row>
    <row r="23" spans="1:17" ht="12.75">
      <c r="A23" s="15" t="s">
        <v>33</v>
      </c>
      <c r="B23">
        <v>72</v>
      </c>
      <c r="C23">
        <v>1950</v>
      </c>
      <c r="D23" s="17">
        <f>SUM(C23/C47)</f>
        <v>0.01113458573631017</v>
      </c>
      <c r="E23" s="18"/>
      <c r="F23" s="15" t="s">
        <v>30</v>
      </c>
      <c r="G23" s="55">
        <v>188</v>
      </c>
      <c r="H23" s="55">
        <v>1844</v>
      </c>
      <c r="I23" s="17">
        <f>SUM(H23/H43)</f>
        <v>0.047912282069270146</v>
      </c>
      <c r="J23" s="18"/>
      <c r="K23" s="37" t="str">
        <f>F44</f>
        <v>Total AUGUST 2006</v>
      </c>
      <c r="L23" s="7">
        <v>320</v>
      </c>
      <c r="M23" s="38">
        <v>4796</v>
      </c>
      <c r="N23" s="24"/>
      <c r="P23" s="40"/>
      <c r="Q23" s="40"/>
    </row>
    <row r="24" spans="1:17" ht="12.75">
      <c r="A24" s="15" t="s">
        <v>43</v>
      </c>
      <c r="B24">
        <v>71</v>
      </c>
      <c r="C24">
        <v>1517</v>
      </c>
      <c r="D24" s="17">
        <f>SUM(C24/C47)</f>
        <v>0.008662136698452578</v>
      </c>
      <c r="E24" s="18"/>
      <c r="F24" s="15" t="s">
        <v>47</v>
      </c>
      <c r="G24" s="55">
        <v>5</v>
      </c>
      <c r="H24" s="55">
        <v>29</v>
      </c>
      <c r="I24" s="17">
        <f>SUM(H24/H43)</f>
        <v>0.0007535011822173721</v>
      </c>
      <c r="J24" s="18"/>
      <c r="K24" s="37" t="str">
        <f>F45</f>
        <v>2007 change 2006</v>
      </c>
      <c r="L24" s="40">
        <f>SUM(L22-L23)</f>
        <v>40</v>
      </c>
      <c r="M24" s="40">
        <f>SUM(M22-M23)</f>
        <v>-323</v>
      </c>
      <c r="N24" s="24"/>
      <c r="P24" s="41"/>
      <c r="Q24" s="41"/>
    </row>
    <row r="25" spans="1:14" ht="12.75">
      <c r="A25" s="15" t="s">
        <v>35</v>
      </c>
      <c r="B25">
        <v>153</v>
      </c>
      <c r="C25">
        <v>3872</v>
      </c>
      <c r="D25" s="17">
        <f>SUM(C25/C47)</f>
        <v>0.02210929024153486</v>
      </c>
      <c r="E25" s="18"/>
      <c r="F25" s="15" t="s">
        <v>49</v>
      </c>
      <c r="G25" s="55">
        <v>8</v>
      </c>
      <c r="H25" s="55">
        <v>105</v>
      </c>
      <c r="I25" s="17">
        <f>SUM(H25/H43)</f>
        <v>0.002728193935614623</v>
      </c>
      <c r="J25" s="18"/>
      <c r="K25" s="37" t="str">
        <f>F46</f>
        <v>% change 2007 - 2006</v>
      </c>
      <c r="L25" s="41">
        <f>SUM((L22-L23)/L23)</f>
        <v>0.125</v>
      </c>
      <c r="M25" s="41">
        <f>SUM((M22-M23)/M23)</f>
        <v>-0.06734778982485405</v>
      </c>
      <c r="N25" s="24"/>
    </row>
    <row r="26" spans="1:14" ht="12.75">
      <c r="A26" s="15" t="s">
        <v>46</v>
      </c>
      <c r="B26">
        <v>270</v>
      </c>
      <c r="C26">
        <v>4949</v>
      </c>
      <c r="D26" s="17">
        <f>SUM(C26/C47)</f>
        <v>0.02825900759435848</v>
      </c>
      <c r="E26" s="18"/>
      <c r="F26" s="15" t="s">
        <v>52</v>
      </c>
      <c r="G26" s="55">
        <v>329</v>
      </c>
      <c r="H26" s="55">
        <v>4894</v>
      </c>
      <c r="I26" s="17">
        <f>SUM(H26/H43)</f>
        <v>0.12715982019902825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0</v>
      </c>
      <c r="C27">
        <v>7</v>
      </c>
      <c r="D27" s="17">
        <f>SUM(C27/C47)</f>
        <v>3.997030777136984E-05</v>
      </c>
      <c r="E27" s="18"/>
      <c r="F27" s="15" t="s">
        <v>53</v>
      </c>
      <c r="G27" s="55">
        <v>390</v>
      </c>
      <c r="H27" s="55">
        <v>5715</v>
      </c>
      <c r="I27" s="17">
        <f>SUM(H27/H43)</f>
        <v>0.1484916984955959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71</v>
      </c>
      <c r="C28">
        <v>1296</v>
      </c>
      <c r="D28" s="17">
        <f>SUM(C28/C47)</f>
        <v>0.007400216981670759</v>
      </c>
      <c r="E28" s="18"/>
      <c r="F28" s="15" t="s">
        <v>36</v>
      </c>
      <c r="G28" s="55">
        <v>64</v>
      </c>
      <c r="H28" s="55">
        <v>855</v>
      </c>
      <c r="I28" s="17">
        <f>SUM(H28/H43)</f>
        <v>0.022215293475719072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67</v>
      </c>
      <c r="C29">
        <v>1717</v>
      </c>
      <c r="D29" s="17">
        <f>SUM(C29/C47)</f>
        <v>0.009804145491920288</v>
      </c>
      <c r="E29" s="18"/>
      <c r="F29" s="15"/>
      <c r="I29" s="17"/>
      <c r="J29" s="18"/>
      <c r="L29" s="14"/>
    </row>
    <row r="30" spans="1:14" ht="12.75">
      <c r="A30" s="15" t="s">
        <v>39</v>
      </c>
      <c r="B30">
        <v>551</v>
      </c>
      <c r="C30">
        <v>13291</v>
      </c>
      <c r="D30" s="17">
        <f>SUM(C30/C47)</f>
        <v>0.07589219436989665</v>
      </c>
      <c r="E30" s="18"/>
      <c r="F30" s="25"/>
      <c r="G30" s="26"/>
      <c r="H30" s="26"/>
      <c r="I30" s="56"/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1</v>
      </c>
      <c r="C31">
        <v>14</v>
      </c>
      <c r="D31" s="17">
        <f>SUM(C31/C47)</f>
        <v>7.994061554273967E-05</v>
      </c>
      <c r="E31" s="18"/>
      <c r="F31" s="25"/>
      <c r="G31" s="26"/>
      <c r="H31" s="26"/>
      <c r="I31" s="27"/>
      <c r="K31" s="11" t="s">
        <v>5</v>
      </c>
      <c r="L31" s="12" t="str">
        <f>B5</f>
        <v>01/08 - 31/08</v>
      </c>
      <c r="M31" s="12" t="str">
        <f>C5</f>
        <v>01/01 - 31/08</v>
      </c>
      <c r="N31" s="13" t="s">
        <v>7</v>
      </c>
    </row>
    <row r="32" spans="1:14" ht="12.75">
      <c r="A32" s="15" t="s">
        <v>41</v>
      </c>
      <c r="B32">
        <v>386</v>
      </c>
      <c r="C32">
        <v>7245</v>
      </c>
      <c r="D32" s="17">
        <f>SUM(C32/C47)</f>
        <v>0.04136926854336778</v>
      </c>
      <c r="E32" s="18"/>
      <c r="F32" s="25"/>
      <c r="G32" s="16"/>
      <c r="H32" s="16"/>
      <c r="I32" s="17"/>
      <c r="K32" s="15" t="s">
        <v>56</v>
      </c>
      <c r="L32">
        <v>0</v>
      </c>
      <c r="M32">
        <v>3</v>
      </c>
      <c r="N32" s="17">
        <f>SUM(M32/M46)</f>
        <v>0.015306122448979591</v>
      </c>
    </row>
    <row r="33" spans="1:14" ht="12.75">
      <c r="A33" s="25" t="s">
        <v>57</v>
      </c>
      <c r="B33">
        <v>2</v>
      </c>
      <c r="C33">
        <v>85</v>
      </c>
      <c r="D33" s="17">
        <f>SUM(C33/C47)</f>
        <v>0.0004853537372237766</v>
      </c>
      <c r="E33" s="18"/>
      <c r="F33" s="25"/>
      <c r="G33" s="26"/>
      <c r="H33" s="26"/>
      <c r="I33" s="27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218</v>
      </c>
      <c r="C34">
        <v>6193</v>
      </c>
      <c r="D34" s="17">
        <f>SUM(C34/C47)</f>
        <v>0.03536230228972763</v>
      </c>
      <c r="E34" s="18"/>
      <c r="F34" s="25"/>
      <c r="G34" s="26"/>
      <c r="H34" s="26"/>
      <c r="I34" s="27"/>
      <c r="J34" s="18"/>
      <c r="K34" s="15" t="s">
        <v>24</v>
      </c>
      <c r="L34">
        <v>2</v>
      </c>
      <c r="M34">
        <v>29</v>
      </c>
      <c r="N34" s="17">
        <f>SUM(M34/M46)</f>
        <v>0.14795918367346939</v>
      </c>
    </row>
    <row r="35" spans="1:14" ht="12.75">
      <c r="A35" s="15" t="s">
        <v>58</v>
      </c>
      <c r="B35">
        <v>42</v>
      </c>
      <c r="C35">
        <v>982</v>
      </c>
      <c r="D35" s="17">
        <f>SUM(C35/C47)</f>
        <v>0.005607263175926454</v>
      </c>
      <c r="E35" s="18"/>
      <c r="F35" s="25"/>
      <c r="G35" s="26"/>
      <c r="H35" s="26"/>
      <c r="I35" s="27"/>
      <c r="J35" s="18"/>
      <c r="K35" s="15" t="s">
        <v>46</v>
      </c>
      <c r="L35">
        <v>0</v>
      </c>
      <c r="M35">
        <v>18</v>
      </c>
      <c r="N35" s="17">
        <f>SUM(M35/M46)</f>
        <v>0.09183673469387756</v>
      </c>
    </row>
    <row r="36" spans="1:14" ht="12.75">
      <c r="A36" s="15" t="s">
        <v>47</v>
      </c>
      <c r="B36">
        <v>174</v>
      </c>
      <c r="C36">
        <v>3130</v>
      </c>
      <c r="D36" s="17">
        <f>SUM(C36/C47)</f>
        <v>0.017872437617769656</v>
      </c>
      <c r="E36" s="18"/>
      <c r="F36" s="25"/>
      <c r="G36" s="26"/>
      <c r="H36" s="26"/>
      <c r="I36" s="27"/>
      <c r="K36" s="15" t="s">
        <v>32</v>
      </c>
      <c r="L36">
        <v>0</v>
      </c>
      <c r="M36">
        <v>28</v>
      </c>
      <c r="N36" s="17">
        <f>SUM(M36/M46)</f>
        <v>0.14285714285714285</v>
      </c>
    </row>
    <row r="37" spans="1:14" ht="12.75">
      <c r="A37" s="15" t="s">
        <v>59</v>
      </c>
      <c r="B37">
        <v>356</v>
      </c>
      <c r="C37">
        <v>5853</v>
      </c>
      <c r="D37" s="17">
        <f>SUM(C37/C47)</f>
        <v>0.033420887340832525</v>
      </c>
      <c r="E37" s="18"/>
      <c r="F37" s="15"/>
      <c r="G37" s="16"/>
      <c r="H37" s="16"/>
      <c r="I37" s="29"/>
      <c r="K37" s="15" t="s">
        <v>60</v>
      </c>
      <c r="L37">
        <v>0</v>
      </c>
      <c r="M37">
        <v>27</v>
      </c>
      <c r="N37" s="17">
        <f>SUM(M37/M46)</f>
        <v>0.1377551020408163</v>
      </c>
    </row>
    <row r="38" spans="1:14" ht="12.75">
      <c r="A38" s="15" t="s">
        <v>61</v>
      </c>
      <c r="B38">
        <v>0</v>
      </c>
      <c r="C38">
        <v>2</v>
      </c>
      <c r="D38" s="17">
        <f>SUM(C38/C47)</f>
        <v>1.1420087934677097E-05</v>
      </c>
      <c r="E38" s="18"/>
      <c r="F38" s="15"/>
      <c r="G38" s="31"/>
      <c r="H38" s="31"/>
      <c r="I38" s="32"/>
      <c r="K38" s="15" t="s">
        <v>62</v>
      </c>
      <c r="L38">
        <v>1</v>
      </c>
      <c r="M38">
        <v>8</v>
      </c>
      <c r="N38" s="17">
        <f>SUM(M38/M46)</f>
        <v>0.04081632653061224</v>
      </c>
    </row>
    <row r="39" spans="1:14" ht="12.75">
      <c r="A39" s="15" t="s">
        <v>63</v>
      </c>
      <c r="B39">
        <v>20</v>
      </c>
      <c r="C39">
        <v>384</v>
      </c>
      <c r="D39" s="17">
        <f>SUM(C39/C47)</f>
        <v>0.002192656883458003</v>
      </c>
      <c r="E39" s="18"/>
      <c r="F39" s="25"/>
      <c r="G39" s="34"/>
      <c r="H39" s="34"/>
      <c r="I39" s="35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252</v>
      </c>
      <c r="C40">
        <v>3524</v>
      </c>
      <c r="D40" s="17">
        <f>SUM(C40/C47)</f>
        <v>0.020122194940901044</v>
      </c>
      <c r="E40" s="18"/>
      <c r="F40" s="25"/>
      <c r="G40" s="34"/>
      <c r="H40" s="34"/>
      <c r="I40" s="35"/>
      <c r="J40" s="33"/>
      <c r="K40" s="15" t="s">
        <v>38</v>
      </c>
      <c r="L40">
        <v>2</v>
      </c>
      <c r="M40">
        <v>83</v>
      </c>
      <c r="N40" s="17">
        <f>SUM(M40/M46)</f>
        <v>0.42346938775510207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5.710043967338548E-06</v>
      </c>
      <c r="E41" s="18"/>
      <c r="F41" s="25"/>
      <c r="G41" s="34"/>
      <c r="H41" s="34"/>
      <c r="I41" s="35"/>
      <c r="J41" s="36"/>
      <c r="K41" s="23"/>
      <c r="N41" s="57"/>
    </row>
    <row r="42" spans="1:14" ht="12.75">
      <c r="A42" s="15" t="s">
        <v>52</v>
      </c>
      <c r="B42">
        <v>1273</v>
      </c>
      <c r="C42">
        <v>26329</v>
      </c>
      <c r="D42" s="17">
        <f>SUM(C42/C47)</f>
        <v>0.15033974761605665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967</v>
      </c>
      <c r="C43">
        <v>19907</v>
      </c>
      <c r="D43" s="17">
        <f>SUM(C43/C47)</f>
        <v>0.11366984525780849</v>
      </c>
      <c r="E43" s="18"/>
      <c r="F43" s="37" t="str">
        <f>A47</f>
        <v>Total AUGUST 2007</v>
      </c>
      <c r="G43" s="40">
        <f>SUM(G6:G28)</f>
        <v>2667</v>
      </c>
      <c r="H43" s="40">
        <f>SUM(H6:H28)</f>
        <v>38487</v>
      </c>
      <c r="I43" s="29"/>
      <c r="J43" s="36"/>
      <c r="K43" s="23"/>
      <c r="N43" s="57"/>
    </row>
    <row r="44" spans="1:14" ht="12.75">
      <c r="A44" s="15" t="s">
        <v>34</v>
      </c>
      <c r="B44">
        <v>127</v>
      </c>
      <c r="C44">
        <v>2741</v>
      </c>
      <c r="D44" s="17">
        <f>SUM(C44/C47)</f>
        <v>0.01565123051447496</v>
      </c>
      <c r="E44" s="22"/>
      <c r="F44" s="37" t="str">
        <f>A48</f>
        <v>Total AUGUST 2006</v>
      </c>
      <c r="G44" s="38">
        <v>2606</v>
      </c>
      <c r="H44" s="38">
        <v>34230</v>
      </c>
      <c r="I44" s="39"/>
      <c r="J44" s="30"/>
      <c r="K44" s="23"/>
      <c r="N44" s="24"/>
    </row>
    <row r="45" spans="1:14" ht="12.75">
      <c r="A45" s="15" t="s">
        <v>36</v>
      </c>
      <c r="B45">
        <v>78</v>
      </c>
      <c r="C45">
        <v>1445</v>
      </c>
      <c r="D45" s="17">
        <f>SUM(C45/C47)</f>
        <v>0.008251013532804203</v>
      </c>
      <c r="E45" s="7"/>
      <c r="F45" s="37" t="str">
        <f>A49</f>
        <v>2007 change 2006</v>
      </c>
      <c r="G45" s="40">
        <f>SUM(G43-G44)</f>
        <v>61</v>
      </c>
      <c r="H45" s="40">
        <f>SUM(H43-H44)</f>
        <v>4257</v>
      </c>
      <c r="I45" s="42"/>
      <c r="J45" s="30"/>
      <c r="K45" s="23"/>
      <c r="N45" s="24"/>
    </row>
    <row r="46" spans="1:14" ht="12.75">
      <c r="A46" s="58"/>
      <c r="B46" s="16"/>
      <c r="C46" s="16"/>
      <c r="D46" s="17"/>
      <c r="E46" s="59"/>
      <c r="F46" s="37" t="str">
        <f>A50</f>
        <v>% change 2007 - 2006</v>
      </c>
      <c r="G46" s="41">
        <f>G45/G44</f>
        <v>0.02340752110514198</v>
      </c>
      <c r="H46" s="41">
        <f>H45/H44</f>
        <v>0.12436459246275197</v>
      </c>
      <c r="I46" s="42"/>
      <c r="J46" s="7"/>
      <c r="K46" s="37" t="str">
        <f>A47</f>
        <v>Total AUGUST 2007</v>
      </c>
      <c r="L46" s="38">
        <f>SUM(L32:L40)</f>
        <v>5</v>
      </c>
      <c r="M46" s="38">
        <v>196</v>
      </c>
      <c r="N46" s="24"/>
    </row>
    <row r="47" spans="1:14" ht="12.75">
      <c r="A47" s="37" t="s">
        <v>119</v>
      </c>
      <c r="B47" s="40">
        <v>8991</v>
      </c>
      <c r="C47" s="38">
        <f>SUM(C6:C45)</f>
        <v>175130</v>
      </c>
      <c r="D47" s="39"/>
      <c r="E47" s="7"/>
      <c r="F47" s="48"/>
      <c r="G47" s="49"/>
      <c r="H47" s="49"/>
      <c r="I47" s="50"/>
      <c r="J47" s="43"/>
      <c r="K47" s="37" t="str">
        <f>A48</f>
        <v>Total AUGUST 2006</v>
      </c>
      <c r="L47" s="7">
        <v>32</v>
      </c>
      <c r="M47" s="7">
        <v>354</v>
      </c>
      <c r="N47" s="24"/>
    </row>
    <row r="48" spans="1:14" ht="12.75">
      <c r="A48" s="37" t="s">
        <v>120</v>
      </c>
      <c r="B48" s="38">
        <v>9083</v>
      </c>
      <c r="C48" s="38">
        <v>165912</v>
      </c>
      <c r="D48" s="39"/>
      <c r="E48" s="7"/>
      <c r="F48" s="52"/>
      <c r="J48" s="43"/>
      <c r="K48" s="37" t="str">
        <f>A49</f>
        <v>2007 change 2006</v>
      </c>
      <c r="L48" s="40">
        <f>SUM(L46-L47)</f>
        <v>-27</v>
      </c>
      <c r="M48" s="40">
        <f>SUM(M46-M47)</f>
        <v>-158</v>
      </c>
      <c r="N48" s="24"/>
    </row>
    <row r="49" spans="1:14" ht="12.75">
      <c r="A49" s="37" t="s">
        <v>67</v>
      </c>
      <c r="B49" s="40">
        <f>SUM(B47-B48)</f>
        <v>-92</v>
      </c>
      <c r="C49" s="40">
        <f>SUM(C47-C48)</f>
        <v>9218</v>
      </c>
      <c r="D49" s="39"/>
      <c r="E49" s="43"/>
      <c r="J49" s="43"/>
      <c r="K49" s="37" t="str">
        <f>A50</f>
        <v>% change 2007 - 2006</v>
      </c>
      <c r="L49" s="41">
        <v>-0.4695</v>
      </c>
      <c r="M49" s="41">
        <f>SUM((M46-M47)/M47)</f>
        <v>-0.4463276836158192</v>
      </c>
      <c r="N49" s="24"/>
    </row>
    <row r="50" spans="1:14" ht="12.75">
      <c r="A50" s="37" t="s">
        <v>68</v>
      </c>
      <c r="B50" s="63" t="s">
        <v>121</v>
      </c>
      <c r="C50" s="63" t="s">
        <v>122</v>
      </c>
      <c r="D50" s="42"/>
      <c r="E50" s="43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65" zoomScaleNormal="65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8" customWidth="1"/>
    <col min="8" max="8" width="14.28125" style="28" customWidth="1"/>
    <col min="9" max="9" width="9.28125" style="28" customWidth="1"/>
    <col min="10" max="10" width="1.421875" style="28" customWidth="1"/>
    <col min="11" max="11" width="30.421875" style="28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ht="12.75">
      <c r="A2" s="2" t="s">
        <v>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67" t="s">
        <v>2</v>
      </c>
      <c r="C4" s="67"/>
      <c r="D4" s="68"/>
      <c r="E4" s="7"/>
      <c r="F4" s="8"/>
      <c r="G4" s="64" t="s">
        <v>3</v>
      </c>
      <c r="H4" s="64"/>
      <c r="I4" s="65"/>
      <c r="J4" s="5"/>
      <c r="K4" s="9"/>
      <c r="L4" s="64" t="s">
        <v>4</v>
      </c>
      <c r="M4" s="64"/>
      <c r="N4" s="65"/>
    </row>
    <row r="5" spans="1:14" s="14" customFormat="1" ht="12.75">
      <c r="A5" s="11" t="s">
        <v>5</v>
      </c>
      <c r="B5" s="12" t="s">
        <v>124</v>
      </c>
      <c r="C5" s="12" t="s">
        <v>125</v>
      </c>
      <c r="D5" s="13" t="s">
        <v>7</v>
      </c>
      <c r="E5" s="7"/>
      <c r="F5" s="11" t="s">
        <v>5</v>
      </c>
      <c r="G5" s="12" t="str">
        <f>B5</f>
        <v>01/09 - 30/09</v>
      </c>
      <c r="H5" s="12" t="str">
        <f>C5</f>
        <v>01/01 - 30/09</v>
      </c>
      <c r="I5" s="13" t="s">
        <v>7</v>
      </c>
      <c r="J5" s="7"/>
      <c r="K5" s="11" t="s">
        <v>5</v>
      </c>
      <c r="L5" s="12" t="str">
        <f>B5</f>
        <v>01/09 - 30/09</v>
      </c>
      <c r="M5" s="12" t="str">
        <f>C5</f>
        <v>01/01 - 30/09</v>
      </c>
      <c r="N5" s="13" t="s">
        <v>7</v>
      </c>
    </row>
    <row r="6" spans="1:14" ht="12.75">
      <c r="A6" s="15" t="s">
        <v>8</v>
      </c>
      <c r="B6">
        <v>25</v>
      </c>
      <c r="C6">
        <v>446</v>
      </c>
      <c r="D6" s="17">
        <f>SUM(C6/C47)</f>
        <v>0.0024663094388869536</v>
      </c>
      <c r="E6" s="18"/>
      <c r="F6" s="15" t="s">
        <v>9</v>
      </c>
      <c r="G6" s="55">
        <v>27</v>
      </c>
      <c r="H6" s="55">
        <v>268</v>
      </c>
      <c r="I6" s="17">
        <f>SUM(H6/H43)</f>
        <v>0.006601473015247432</v>
      </c>
      <c r="J6" s="18"/>
      <c r="K6" s="15" t="s">
        <v>10</v>
      </c>
      <c r="L6">
        <v>9</v>
      </c>
      <c r="M6">
        <v>55</v>
      </c>
      <c r="N6" s="17">
        <f>SUM(M6/M22)</f>
        <v>0.010921366163621922</v>
      </c>
    </row>
    <row r="7" spans="1:14" ht="12.75">
      <c r="A7" s="15" t="s">
        <v>11</v>
      </c>
      <c r="B7">
        <v>188</v>
      </c>
      <c r="C7">
        <v>5124</v>
      </c>
      <c r="D7" s="17">
        <f>SUM(C7/C47)</f>
        <v>0.028334909338243834</v>
      </c>
      <c r="E7" s="18"/>
      <c r="F7" s="15" t="s">
        <v>12</v>
      </c>
      <c r="G7" s="55">
        <v>6</v>
      </c>
      <c r="H7" s="55">
        <v>106</v>
      </c>
      <c r="I7" s="17">
        <f>SUM(H7/H43)</f>
        <v>0.0026110303717023424</v>
      </c>
      <c r="J7" s="18"/>
      <c r="K7" s="15" t="s">
        <v>13</v>
      </c>
      <c r="L7">
        <v>102</v>
      </c>
      <c r="M7">
        <v>700</v>
      </c>
      <c r="N7" s="17">
        <f>SUM(M7/M22)</f>
        <v>0.13899920571882446</v>
      </c>
    </row>
    <row r="8" spans="1:14" ht="12.75">
      <c r="A8" s="15" t="s">
        <v>14</v>
      </c>
      <c r="B8">
        <v>217</v>
      </c>
      <c r="C8">
        <v>6846</v>
      </c>
      <c r="D8" s="17">
        <f>SUM(C8/C47)</f>
        <v>0.037857296902735614</v>
      </c>
      <c r="E8" s="18"/>
      <c r="F8" s="15" t="s">
        <v>15</v>
      </c>
      <c r="G8" s="55">
        <v>59</v>
      </c>
      <c r="H8" s="55">
        <v>1728</v>
      </c>
      <c r="I8" s="17">
        <f>SUM(H8/H43)</f>
        <v>0.04256472153114762</v>
      </c>
      <c r="J8" s="18"/>
      <c r="K8" s="15" t="s">
        <v>16</v>
      </c>
      <c r="L8">
        <v>32</v>
      </c>
      <c r="M8">
        <v>404</v>
      </c>
      <c r="N8" s="17">
        <f>SUM(M8/M22)</f>
        <v>0.08022239872915012</v>
      </c>
    </row>
    <row r="9" spans="1:14" ht="12.75">
      <c r="A9" s="21" t="s">
        <v>17</v>
      </c>
      <c r="B9">
        <v>0</v>
      </c>
      <c r="C9">
        <v>4</v>
      </c>
      <c r="D9" s="17">
        <f>SUM(C9/C48)</f>
        <v>2.3248785250970637E-05</v>
      </c>
      <c r="E9" s="18"/>
      <c r="F9" s="15" t="s">
        <v>18</v>
      </c>
      <c r="G9" s="55">
        <v>112</v>
      </c>
      <c r="H9" s="55">
        <v>1627</v>
      </c>
      <c r="I9" s="17">
        <f>SUM(H9/H43)</f>
        <v>0.04007685296943124</v>
      </c>
      <c r="J9" s="18"/>
      <c r="K9" s="15" t="s">
        <v>19</v>
      </c>
      <c r="L9">
        <v>55</v>
      </c>
      <c r="M9">
        <v>439</v>
      </c>
      <c r="N9" s="17">
        <f>SUM(M9/M22)</f>
        <v>0.08717235901509134</v>
      </c>
    </row>
    <row r="10" spans="1:14" ht="12.75">
      <c r="A10" s="15" t="s">
        <v>9</v>
      </c>
      <c r="B10">
        <v>44</v>
      </c>
      <c r="C10">
        <v>2217</v>
      </c>
      <c r="D10" s="17">
        <f>SUM(C10/C47)</f>
        <v>0.012259659251148825</v>
      </c>
      <c r="E10" s="18"/>
      <c r="F10" s="15" t="s">
        <v>20</v>
      </c>
      <c r="G10" s="55">
        <v>586</v>
      </c>
      <c r="H10" s="55">
        <v>9087</v>
      </c>
      <c r="I10" s="17">
        <f>SUM(H10/H43)</f>
        <v>0.2238342734684829</v>
      </c>
      <c r="J10" s="18"/>
      <c r="K10" s="15" t="s">
        <v>21</v>
      </c>
      <c r="L10">
        <v>60</v>
      </c>
      <c r="M10">
        <v>431</v>
      </c>
      <c r="N10" s="17">
        <f>SUM(M10/M22)</f>
        <v>0.08558379666401907</v>
      </c>
    </row>
    <row r="11" spans="1:14" ht="12.75">
      <c r="A11" s="15" t="s">
        <v>22</v>
      </c>
      <c r="B11">
        <v>6</v>
      </c>
      <c r="C11">
        <v>290</v>
      </c>
      <c r="D11" s="17">
        <f>SUM(C11/C47)</f>
        <v>0.0016036541194556424</v>
      </c>
      <c r="E11" s="18"/>
      <c r="F11" s="15" t="s">
        <v>23</v>
      </c>
      <c r="G11" s="55">
        <v>133</v>
      </c>
      <c r="H11" s="55">
        <v>1907</v>
      </c>
      <c r="I11" s="17">
        <f>SUM(H11/H43)</f>
        <v>0.04697391432864497</v>
      </c>
      <c r="J11" s="18"/>
      <c r="K11" s="15" t="s">
        <v>24</v>
      </c>
      <c r="L11">
        <v>42</v>
      </c>
      <c r="M11">
        <v>304</v>
      </c>
      <c r="N11" s="17">
        <f>SUM(M11/M22)</f>
        <v>0.06036536934074663</v>
      </c>
    </row>
    <row r="12" spans="1:14" ht="12.75">
      <c r="A12" s="15" t="s">
        <v>15</v>
      </c>
      <c r="B12">
        <v>66</v>
      </c>
      <c r="C12">
        <v>2052</v>
      </c>
      <c r="D12" s="17">
        <f>SUM(C12/C47)</f>
        <v>0.011347235355596477</v>
      </c>
      <c r="E12" s="18"/>
      <c r="F12" s="15" t="s">
        <v>25</v>
      </c>
      <c r="G12" s="55">
        <v>39</v>
      </c>
      <c r="H12" s="55">
        <v>1061</v>
      </c>
      <c r="I12" s="17">
        <f>SUM(H12/H43)</f>
        <v>0.026134936079020617</v>
      </c>
      <c r="J12" s="18"/>
      <c r="K12" s="15" t="s">
        <v>26</v>
      </c>
      <c r="L12">
        <v>101</v>
      </c>
      <c r="M12">
        <v>498</v>
      </c>
      <c r="N12" s="17">
        <f>SUM(M12/M22)</f>
        <v>0.09888800635424941</v>
      </c>
    </row>
    <row r="13" spans="1:14" ht="13.5" customHeight="1">
      <c r="A13" s="15" t="s">
        <v>27</v>
      </c>
      <c r="B13">
        <v>22</v>
      </c>
      <c r="C13">
        <v>682</v>
      </c>
      <c r="D13" s="17">
        <f>SUM(C13/C47)</f>
        <v>0.003771352101616373</v>
      </c>
      <c r="E13" s="18"/>
      <c r="F13" s="15" t="s">
        <v>19</v>
      </c>
      <c r="G13" s="55">
        <v>22</v>
      </c>
      <c r="H13" s="55">
        <v>291</v>
      </c>
      <c r="I13" s="17">
        <f>SUM(H13/H43)</f>
        <v>0.007168017341182846</v>
      </c>
      <c r="J13" s="18"/>
      <c r="K13" s="15" t="s">
        <v>28</v>
      </c>
      <c r="L13">
        <v>22</v>
      </c>
      <c r="M13">
        <v>270</v>
      </c>
      <c r="N13" s="17">
        <f>SUM(M13/M22)</f>
        <v>0.05361397934868944</v>
      </c>
    </row>
    <row r="14" spans="1:14" ht="12.75">
      <c r="A14" s="15" t="s">
        <v>29</v>
      </c>
      <c r="B14">
        <v>4</v>
      </c>
      <c r="C14">
        <v>117</v>
      </c>
      <c r="D14" s="17">
        <f>SUM(C14/C47)</f>
        <v>0.0006469914895734833</v>
      </c>
      <c r="E14" s="18"/>
      <c r="F14" s="15" t="s">
        <v>21</v>
      </c>
      <c r="G14" s="55">
        <v>27</v>
      </c>
      <c r="H14" s="55">
        <v>175</v>
      </c>
      <c r="I14" s="17">
        <f>SUM(H14/H43)</f>
        <v>0.004310663349508585</v>
      </c>
      <c r="J14" s="18"/>
      <c r="K14" s="15" t="s">
        <v>30</v>
      </c>
      <c r="L14">
        <v>11</v>
      </c>
      <c r="M14">
        <v>182</v>
      </c>
      <c r="N14" s="17">
        <f>SUM(M14/M22)</f>
        <v>0.03613979348689436</v>
      </c>
    </row>
    <row r="15" spans="1:14" ht="12.75">
      <c r="A15" s="15" t="s">
        <v>18</v>
      </c>
      <c r="B15">
        <v>88</v>
      </c>
      <c r="C15">
        <v>2420</v>
      </c>
      <c r="D15" s="17">
        <f>SUM(C15/C47)</f>
        <v>0.013382217134767775</v>
      </c>
      <c r="E15" s="18"/>
      <c r="F15" s="21" t="s">
        <v>31</v>
      </c>
      <c r="G15" s="55">
        <v>18</v>
      </c>
      <c r="H15" s="55">
        <v>478</v>
      </c>
      <c r="I15" s="17">
        <f>SUM(H15/H43)</f>
        <v>0.011774269034657734</v>
      </c>
      <c r="J15" s="18"/>
      <c r="K15" s="15" t="s">
        <v>32</v>
      </c>
      <c r="L15">
        <v>65</v>
      </c>
      <c r="M15">
        <v>786</v>
      </c>
      <c r="N15" s="17">
        <f>SUM(M15/M22)</f>
        <v>0.15607625099285147</v>
      </c>
    </row>
    <row r="16" spans="1:14" ht="12.75">
      <c r="A16" s="15" t="s">
        <v>20</v>
      </c>
      <c r="B16">
        <v>709</v>
      </c>
      <c r="C16">
        <v>20613</v>
      </c>
      <c r="D16" s="17">
        <f>SUM(C16/C47)</f>
        <v>0.11398662884254881</v>
      </c>
      <c r="E16" s="18"/>
      <c r="F16" s="21" t="s">
        <v>33</v>
      </c>
      <c r="G16" s="55">
        <v>70</v>
      </c>
      <c r="H16" s="55">
        <v>777</v>
      </c>
      <c r="I16" s="17">
        <f>SUM(H16/H43)</f>
        <v>0.019139345271818115</v>
      </c>
      <c r="J16" s="18"/>
      <c r="K16" s="15" t="s">
        <v>34</v>
      </c>
      <c r="L16">
        <v>49</v>
      </c>
      <c r="M16">
        <v>678</v>
      </c>
      <c r="N16" s="17">
        <f>SUM(M16/M22)</f>
        <v>0.1346306592533757</v>
      </c>
    </row>
    <row r="17" spans="1:14" ht="12.75">
      <c r="A17" s="15" t="s">
        <v>23</v>
      </c>
      <c r="B17">
        <v>501</v>
      </c>
      <c r="C17">
        <v>15875</v>
      </c>
      <c r="D17" s="17">
        <f>SUM(C17/C47)</f>
        <v>0.08778623843571835</v>
      </c>
      <c r="E17" s="18"/>
      <c r="F17" s="15" t="s">
        <v>35</v>
      </c>
      <c r="G17" s="55">
        <v>1</v>
      </c>
      <c r="H17" s="55">
        <v>87</v>
      </c>
      <c r="I17" s="17">
        <f>SUM(H17/H43)</f>
        <v>0.0021430154937556963</v>
      </c>
      <c r="J17" s="18"/>
      <c r="K17" s="15" t="s">
        <v>36</v>
      </c>
      <c r="L17">
        <v>3</v>
      </c>
      <c r="M17">
        <v>31</v>
      </c>
      <c r="N17" s="17">
        <f>SUM(M17/M22)</f>
        <v>0.006155679110405083</v>
      </c>
    </row>
    <row r="18" spans="1:14" ht="12.75">
      <c r="A18" s="15" t="s">
        <v>37</v>
      </c>
      <c r="B18">
        <v>203</v>
      </c>
      <c r="C18">
        <v>3844</v>
      </c>
      <c r="D18" s="17">
        <f>SUM(C18/C47)</f>
        <v>0.0212567118454741</v>
      </c>
      <c r="E18" s="18"/>
      <c r="F18" s="15" t="s">
        <v>26</v>
      </c>
      <c r="G18" s="55">
        <v>95</v>
      </c>
      <c r="H18" s="55">
        <v>1679</v>
      </c>
      <c r="I18" s="17">
        <f>SUM(H18/H43)</f>
        <v>0.041357735793285215</v>
      </c>
      <c r="J18" s="18"/>
      <c r="K18" s="15" t="s">
        <v>38</v>
      </c>
      <c r="L18">
        <v>13</v>
      </c>
      <c r="M18">
        <v>258</v>
      </c>
      <c r="N18" s="17">
        <f>SUM(M18/M22)</f>
        <v>0.05123113582208102</v>
      </c>
    </row>
    <row r="19" spans="1:14" ht="12.75">
      <c r="A19" s="15" t="s">
        <v>25</v>
      </c>
      <c r="B19">
        <v>198</v>
      </c>
      <c r="C19">
        <v>6582</v>
      </c>
      <c r="D19" s="17">
        <f>SUM(C19/C47)</f>
        <v>0.036397418669851855</v>
      </c>
      <c r="E19" s="18"/>
      <c r="F19" s="15" t="s">
        <v>28</v>
      </c>
      <c r="G19" s="55">
        <v>58</v>
      </c>
      <c r="H19" s="55">
        <v>1924</v>
      </c>
      <c r="I19" s="17">
        <f>SUM(H19/H43)</f>
        <v>0.047392664482597234</v>
      </c>
      <c r="J19" s="18"/>
      <c r="K19" s="15"/>
      <c r="L19" s="54"/>
      <c r="M19" s="54"/>
      <c r="N19" s="17"/>
    </row>
    <row r="20" spans="1:14" ht="12.75">
      <c r="A20" s="15" t="s">
        <v>19</v>
      </c>
      <c r="B20">
        <v>1</v>
      </c>
      <c r="C20">
        <v>32</v>
      </c>
      <c r="D20" s="17">
        <f>SUM(C20/C47)</f>
        <v>0.0001769549373192433</v>
      </c>
      <c r="E20" s="18"/>
      <c r="F20" s="15" t="s">
        <v>39</v>
      </c>
      <c r="G20" s="55">
        <v>151</v>
      </c>
      <c r="H20" s="55">
        <v>4042</v>
      </c>
      <c r="I20" s="17">
        <f>SUM(H20/H43)</f>
        <v>0.0995640071926497</v>
      </c>
      <c r="J20" s="18"/>
      <c r="K20" s="15"/>
      <c r="L20" s="54"/>
      <c r="M20" s="54"/>
      <c r="N20" s="17"/>
    </row>
    <row r="21" spans="1:14" ht="12.75">
      <c r="A21" s="15" t="s">
        <v>40</v>
      </c>
      <c r="B21">
        <v>14</v>
      </c>
      <c r="C21">
        <v>334</v>
      </c>
      <c r="D21" s="17">
        <f>SUM(C21/C47)</f>
        <v>0.001846967158269602</v>
      </c>
      <c r="E21" s="18"/>
      <c r="F21" s="15" t="s">
        <v>41</v>
      </c>
      <c r="G21" s="55">
        <v>60</v>
      </c>
      <c r="H21" s="55">
        <v>1250</v>
      </c>
      <c r="I21" s="17">
        <f>SUM(H21/H43)</f>
        <v>0.030790452496489887</v>
      </c>
      <c r="J21" s="18"/>
      <c r="K21" s="23"/>
      <c r="L21" s="20"/>
      <c r="M21" s="20"/>
      <c r="N21" s="24"/>
    </row>
    <row r="22" spans="1:17" ht="12.75">
      <c r="A22" s="15" t="s">
        <v>31</v>
      </c>
      <c r="B22">
        <v>148</v>
      </c>
      <c r="C22">
        <v>3628</v>
      </c>
      <c r="D22" s="17">
        <f>SUM(C22/C47)</f>
        <v>0.020062266018569207</v>
      </c>
      <c r="E22" s="18"/>
      <c r="F22" s="21" t="s">
        <v>42</v>
      </c>
      <c r="G22" s="55">
        <v>0</v>
      </c>
      <c r="H22" s="55">
        <v>2</v>
      </c>
      <c r="I22" s="17">
        <f>SUM(H22/H43)</f>
        <v>4.926472399438382E-05</v>
      </c>
      <c r="J22" s="18"/>
      <c r="K22" s="37" t="str">
        <f>F43</f>
        <v>Total SEPTEMBER 2007</v>
      </c>
      <c r="L22" s="7">
        <f>SUM(L6:L21)</f>
        <v>564</v>
      </c>
      <c r="M22" s="38">
        <f>SUM(M6:M21)</f>
        <v>5036</v>
      </c>
      <c r="N22" s="24"/>
      <c r="P22" s="36"/>
      <c r="Q22" s="36"/>
    </row>
    <row r="23" spans="1:17" ht="12.75">
      <c r="A23" s="15" t="s">
        <v>33</v>
      </c>
      <c r="B23">
        <v>100</v>
      </c>
      <c r="C23">
        <v>2049</v>
      </c>
      <c r="D23" s="17">
        <f>SUM(C23/C47)</f>
        <v>0.011330645830222797</v>
      </c>
      <c r="E23" s="18"/>
      <c r="F23" s="15" t="s">
        <v>30</v>
      </c>
      <c r="G23" s="55">
        <v>83</v>
      </c>
      <c r="H23" s="55">
        <v>1927</v>
      </c>
      <c r="I23" s="17">
        <f>SUM(H23/H43)</f>
        <v>0.04746656156858881</v>
      </c>
      <c r="J23" s="18"/>
      <c r="K23" s="37" t="str">
        <f>F44</f>
        <v>Total SEPTEMBER 2006</v>
      </c>
      <c r="L23" s="7">
        <v>492</v>
      </c>
      <c r="M23" s="38">
        <v>5282</v>
      </c>
      <c r="N23" s="24"/>
      <c r="P23" s="40"/>
      <c r="Q23" s="40"/>
    </row>
    <row r="24" spans="1:17" ht="12.75">
      <c r="A24" s="15" t="s">
        <v>43</v>
      </c>
      <c r="B24">
        <v>50</v>
      </c>
      <c r="C24">
        <v>1564</v>
      </c>
      <c r="D24" s="17">
        <f>SUM(C24/C47)</f>
        <v>0.008648672561478016</v>
      </c>
      <c r="E24" s="18"/>
      <c r="F24" s="15" t="s">
        <v>47</v>
      </c>
      <c r="G24" s="55">
        <v>4</v>
      </c>
      <c r="H24" s="55">
        <v>33</v>
      </c>
      <c r="I24" s="17">
        <f>SUM(H24/H43)</f>
        <v>0.000812867945907333</v>
      </c>
      <c r="J24" s="18"/>
      <c r="K24" s="37" t="str">
        <f>F45</f>
        <v>2007 change 2006</v>
      </c>
      <c r="L24" s="40">
        <f>SUM(L22-L23)</f>
        <v>72</v>
      </c>
      <c r="M24" s="40">
        <f>SUM(M22-M23)</f>
        <v>-246</v>
      </c>
      <c r="N24" s="24"/>
      <c r="P24" s="41"/>
      <c r="Q24" s="41"/>
    </row>
    <row r="25" spans="1:14" ht="12.75">
      <c r="A25" s="15" t="s">
        <v>35</v>
      </c>
      <c r="B25">
        <v>150</v>
      </c>
      <c r="C25">
        <v>4020</v>
      </c>
      <c r="D25" s="17">
        <f>SUM(C25/C47)</f>
        <v>0.02222996400072994</v>
      </c>
      <c r="E25" s="18"/>
      <c r="F25" s="15" t="s">
        <v>49</v>
      </c>
      <c r="G25" s="55">
        <v>3</v>
      </c>
      <c r="H25" s="55">
        <v>108</v>
      </c>
      <c r="I25" s="17">
        <f>SUM(H25/H43)</f>
        <v>0.002660295095696726</v>
      </c>
      <c r="J25" s="18"/>
      <c r="K25" s="37" t="str">
        <f>F46</f>
        <v>% change 2007 - 2006</v>
      </c>
      <c r="L25" s="41">
        <f>SUM((L22-L23)/L23)</f>
        <v>0.14634146341463414</v>
      </c>
      <c r="M25" s="41">
        <f>SUM((M22-M23)/M23)</f>
        <v>-0.046573267701628174</v>
      </c>
      <c r="N25" s="24"/>
    </row>
    <row r="26" spans="1:14" ht="12.75">
      <c r="A26" s="15" t="s">
        <v>46</v>
      </c>
      <c r="B26">
        <v>166</v>
      </c>
      <c r="C26">
        <v>5114</v>
      </c>
      <c r="D26" s="17">
        <f>SUM(C26/C47)</f>
        <v>0.028279610920331568</v>
      </c>
      <c r="E26" s="18"/>
      <c r="F26" s="15" t="s">
        <v>52</v>
      </c>
      <c r="G26" s="55">
        <v>235</v>
      </c>
      <c r="H26" s="55">
        <v>5128</v>
      </c>
      <c r="I26" s="17">
        <f>SUM(H26/H43)</f>
        <v>0.1263147523216001</v>
      </c>
      <c r="J26" s="18"/>
      <c r="K26" s="37"/>
      <c r="L26" s="41"/>
      <c r="M26" s="41"/>
      <c r="N26" s="24"/>
    </row>
    <row r="27" spans="1:14" ht="12.75">
      <c r="A27" s="15" t="s">
        <v>48</v>
      </c>
      <c r="B27">
        <v>1</v>
      </c>
      <c r="C27">
        <v>8</v>
      </c>
      <c r="D27" s="17">
        <f>SUM(C27/C47)</f>
        <v>4.4238734329810825E-05</v>
      </c>
      <c r="E27" s="18"/>
      <c r="F27" s="15" t="s">
        <v>53</v>
      </c>
      <c r="G27" s="55">
        <v>275</v>
      </c>
      <c r="H27" s="55">
        <v>5986</v>
      </c>
      <c r="I27" s="17">
        <f>SUM(H27/H43)</f>
        <v>0.14744931891519078</v>
      </c>
      <c r="J27" s="18"/>
      <c r="K27" s="37"/>
      <c r="L27" s="41"/>
      <c r="M27" s="41"/>
      <c r="N27" s="24"/>
    </row>
    <row r="28" spans="1:14" ht="12.75">
      <c r="A28" s="15" t="s">
        <v>50</v>
      </c>
      <c r="B28">
        <v>48</v>
      </c>
      <c r="C28">
        <v>1344</v>
      </c>
      <c r="D28" s="17">
        <f>SUM(C28/C47)</f>
        <v>0.007432107367408219</v>
      </c>
      <c r="E28" s="18"/>
      <c r="F28" s="15" t="s">
        <v>36</v>
      </c>
      <c r="G28" s="55">
        <v>71</v>
      </c>
      <c r="H28" s="55">
        <v>926</v>
      </c>
      <c r="I28" s="17">
        <f>SUM(H28/H43)</f>
        <v>0.02280956720939971</v>
      </c>
      <c r="J28" s="18"/>
      <c r="K28" s="48"/>
      <c r="L28" s="49"/>
      <c r="M28" s="49"/>
      <c r="N28" s="51"/>
    </row>
    <row r="29" spans="1:12" ht="12.75">
      <c r="A29" s="15" t="s">
        <v>28</v>
      </c>
      <c r="B29">
        <v>54</v>
      </c>
      <c r="C29">
        <v>1771</v>
      </c>
      <c r="D29" s="17">
        <f>SUM(C29/C47)</f>
        <v>0.00979334981226187</v>
      </c>
      <c r="E29" s="18"/>
      <c r="F29" s="15"/>
      <c r="I29" s="17"/>
      <c r="J29" s="18"/>
      <c r="L29" s="14"/>
    </row>
    <row r="30" spans="1:14" ht="12.75">
      <c r="A30" s="15" t="s">
        <v>39</v>
      </c>
      <c r="B30">
        <v>354</v>
      </c>
      <c r="C30">
        <v>13638</v>
      </c>
      <c r="D30" s="17">
        <f>SUM(C30/C47)</f>
        <v>0.075415982348745</v>
      </c>
      <c r="E30" s="18"/>
      <c r="F30" s="25"/>
      <c r="G30" s="26"/>
      <c r="H30" s="26"/>
      <c r="I30" s="56"/>
      <c r="K30" s="9"/>
      <c r="L30" s="64" t="s">
        <v>54</v>
      </c>
      <c r="M30" s="64"/>
      <c r="N30" s="65"/>
    </row>
    <row r="31" spans="1:14" ht="12.75">
      <c r="A31" s="15" t="s">
        <v>55</v>
      </c>
      <c r="B31">
        <v>1</v>
      </c>
      <c r="C31">
        <v>14</v>
      </c>
      <c r="D31" s="17">
        <f>SUM(C31/C47)</f>
        <v>7.741778507716895E-05</v>
      </c>
      <c r="E31" s="18"/>
      <c r="F31" s="25"/>
      <c r="G31" s="26"/>
      <c r="H31" s="26"/>
      <c r="I31" s="27"/>
      <c r="K31" s="11" t="s">
        <v>5</v>
      </c>
      <c r="L31" s="12" t="str">
        <f>B5</f>
        <v>01/09 - 30/09</v>
      </c>
      <c r="M31" s="12" t="str">
        <f>C5</f>
        <v>01/01 - 30/09</v>
      </c>
      <c r="N31" s="13" t="s">
        <v>7</v>
      </c>
    </row>
    <row r="32" spans="1:14" ht="12.75">
      <c r="A32" s="15" t="s">
        <v>41</v>
      </c>
      <c r="B32">
        <v>170</v>
      </c>
      <c r="C32">
        <v>7412</v>
      </c>
      <c r="D32" s="17">
        <f>SUM(C32/C47)</f>
        <v>0.040987187356569726</v>
      </c>
      <c r="E32" s="18"/>
      <c r="F32" s="25"/>
      <c r="G32" s="16"/>
      <c r="H32" s="16"/>
      <c r="I32" s="17"/>
      <c r="K32" s="15" t="s">
        <v>56</v>
      </c>
      <c r="L32">
        <v>0</v>
      </c>
      <c r="M32">
        <v>3</v>
      </c>
      <c r="N32" s="17">
        <f>SUM(M32/M46)</f>
        <v>0.015306122448979591</v>
      </c>
    </row>
    <row r="33" spans="1:14" ht="12.75">
      <c r="A33" s="25" t="s">
        <v>57</v>
      </c>
      <c r="B33">
        <v>2</v>
      </c>
      <c r="C33">
        <v>85</v>
      </c>
      <c r="D33" s="17">
        <f>SUM(C33/C47)</f>
        <v>0.00047003655225424</v>
      </c>
      <c r="E33" s="18"/>
      <c r="F33" s="25"/>
      <c r="G33" s="26"/>
      <c r="H33" s="26"/>
      <c r="I33" s="27"/>
      <c r="K33" s="15" t="s">
        <v>13</v>
      </c>
      <c r="L33">
        <v>0</v>
      </c>
      <c r="M33">
        <v>0</v>
      </c>
      <c r="N33" s="17">
        <f>SUM(M33/M46)</f>
        <v>0</v>
      </c>
    </row>
    <row r="34" spans="1:14" ht="12.75">
      <c r="A34" s="15" t="s">
        <v>30</v>
      </c>
      <c r="B34">
        <v>75</v>
      </c>
      <c r="C34">
        <v>6267</v>
      </c>
      <c r="D34" s="17">
        <f>SUM(C34/C47)</f>
        <v>0.03465551850561555</v>
      </c>
      <c r="E34" s="18"/>
      <c r="F34" s="25"/>
      <c r="G34" s="26"/>
      <c r="H34" s="26"/>
      <c r="I34" s="27"/>
      <c r="J34" s="18"/>
      <c r="K34" s="15" t="s">
        <v>24</v>
      </c>
      <c r="L34">
        <v>5</v>
      </c>
      <c r="M34">
        <v>34</v>
      </c>
      <c r="N34" s="17">
        <f>SUM(M34/M46)</f>
        <v>0.17346938775510204</v>
      </c>
    </row>
    <row r="35" spans="1:14" ht="12.75">
      <c r="A35" s="15" t="s">
        <v>58</v>
      </c>
      <c r="B35">
        <v>51</v>
      </c>
      <c r="C35">
        <v>1033</v>
      </c>
      <c r="D35" s="17">
        <f>SUM(C35/C47)</f>
        <v>0.005712326570336822</v>
      </c>
      <c r="E35" s="18"/>
      <c r="F35" s="25"/>
      <c r="G35" s="26"/>
      <c r="H35" s="26"/>
      <c r="I35" s="27"/>
      <c r="J35" s="18"/>
      <c r="K35" s="15" t="s">
        <v>46</v>
      </c>
      <c r="L35">
        <v>0</v>
      </c>
      <c r="M35">
        <v>18</v>
      </c>
      <c r="N35" s="17">
        <f>SUM(M35/M46)</f>
        <v>0.09183673469387756</v>
      </c>
    </row>
    <row r="36" spans="1:14" ht="12.75">
      <c r="A36" s="15" t="s">
        <v>47</v>
      </c>
      <c r="B36">
        <v>108</v>
      </c>
      <c r="C36">
        <v>3238</v>
      </c>
      <c r="D36" s="17">
        <f>SUM(C36/C47)</f>
        <v>0.017905627719990932</v>
      </c>
      <c r="E36" s="18"/>
      <c r="F36" s="25"/>
      <c r="G36" s="26"/>
      <c r="H36" s="26"/>
      <c r="I36" s="27"/>
      <c r="K36" s="15" t="s">
        <v>32</v>
      </c>
      <c r="L36">
        <v>0</v>
      </c>
      <c r="M36">
        <v>28</v>
      </c>
      <c r="N36" s="17">
        <f>SUM(M36/M46)</f>
        <v>0.14285714285714285</v>
      </c>
    </row>
    <row r="37" spans="1:14" ht="12.75">
      <c r="A37" s="15" t="s">
        <v>59</v>
      </c>
      <c r="B37">
        <v>211</v>
      </c>
      <c r="C37">
        <v>6061</v>
      </c>
      <c r="D37" s="17">
        <f>SUM(C37/C47)</f>
        <v>0.03351637109662293</v>
      </c>
      <c r="E37" s="18"/>
      <c r="F37" s="15"/>
      <c r="G37" s="16"/>
      <c r="H37" s="16"/>
      <c r="I37" s="29"/>
      <c r="K37" s="15" t="s">
        <v>60</v>
      </c>
      <c r="L37">
        <v>2</v>
      </c>
      <c r="M37">
        <v>29</v>
      </c>
      <c r="N37" s="17">
        <f>SUM(M37/M46)</f>
        <v>0.14795918367346939</v>
      </c>
    </row>
    <row r="38" spans="1:14" ht="12.75">
      <c r="A38" s="15" t="s">
        <v>61</v>
      </c>
      <c r="B38">
        <v>0</v>
      </c>
      <c r="C38">
        <v>2</v>
      </c>
      <c r="D38" s="17">
        <f>SUM(C38/C47)</f>
        <v>1.1059683582452706E-05</v>
      </c>
      <c r="E38" s="18"/>
      <c r="F38" s="15"/>
      <c r="G38" s="31"/>
      <c r="H38" s="31"/>
      <c r="I38" s="32"/>
      <c r="K38" s="15" t="s">
        <v>62</v>
      </c>
      <c r="L38">
        <v>1</v>
      </c>
      <c r="M38">
        <v>8</v>
      </c>
      <c r="N38" s="17">
        <f>SUM(M38/M46)</f>
        <v>0.04081632653061224</v>
      </c>
    </row>
    <row r="39" spans="1:14" ht="12.75">
      <c r="A39" s="15" t="s">
        <v>63</v>
      </c>
      <c r="B39">
        <v>20</v>
      </c>
      <c r="C39">
        <v>404</v>
      </c>
      <c r="D39" s="17">
        <f>SUM(C39/C47)</f>
        <v>0.0022340560836554466</v>
      </c>
      <c r="E39" s="18"/>
      <c r="F39" s="25"/>
      <c r="G39" s="34"/>
      <c r="H39" s="34"/>
      <c r="I39" s="35"/>
      <c r="J39" s="30"/>
      <c r="K39" s="15" t="s">
        <v>64</v>
      </c>
      <c r="L39">
        <v>0</v>
      </c>
      <c r="M39">
        <v>0</v>
      </c>
      <c r="N39" s="17">
        <f>SUM(M39/M46)</f>
        <v>0</v>
      </c>
    </row>
    <row r="40" spans="1:14" ht="12.75">
      <c r="A40" s="15" t="s">
        <v>49</v>
      </c>
      <c r="B40">
        <v>97</v>
      </c>
      <c r="C40">
        <v>3620</v>
      </c>
      <c r="D40" s="17">
        <f>SUM(C40/C47)</f>
        <v>0.020018027284239397</v>
      </c>
      <c r="E40" s="18"/>
      <c r="F40" s="25"/>
      <c r="G40" s="34"/>
      <c r="H40" s="34"/>
      <c r="I40" s="35"/>
      <c r="J40" s="33"/>
      <c r="K40" s="15" t="s">
        <v>38</v>
      </c>
      <c r="L40">
        <v>28</v>
      </c>
      <c r="M40">
        <v>111</v>
      </c>
      <c r="N40" s="17">
        <f>SUM(M40/M46)</f>
        <v>0.5663265306122449</v>
      </c>
    </row>
    <row r="41" spans="1:14" ht="12.75">
      <c r="A41" s="15" t="s">
        <v>51</v>
      </c>
      <c r="B41">
        <v>0</v>
      </c>
      <c r="C41">
        <v>1</v>
      </c>
      <c r="D41" s="17">
        <f>SUM(C41/C47)</f>
        <v>5.529841791226353E-06</v>
      </c>
      <c r="E41" s="18"/>
      <c r="F41" s="25"/>
      <c r="G41" s="34"/>
      <c r="H41" s="34"/>
      <c r="I41" s="35"/>
      <c r="J41" s="36"/>
      <c r="K41" s="23"/>
      <c r="N41" s="57"/>
    </row>
    <row r="42" spans="1:14" ht="12.75">
      <c r="A42" s="15" t="s">
        <v>52</v>
      </c>
      <c r="B42">
        <v>823</v>
      </c>
      <c r="C42">
        <v>27148</v>
      </c>
      <c r="D42" s="17">
        <f>SUM(C42/C47)</f>
        <v>0.15012414494821302</v>
      </c>
      <c r="E42" s="18"/>
      <c r="F42" s="25"/>
      <c r="G42" s="34"/>
      <c r="H42" s="34"/>
      <c r="I42" s="35"/>
      <c r="J42" s="36"/>
      <c r="K42" s="23"/>
      <c r="N42" s="57"/>
    </row>
    <row r="43" spans="1:14" ht="12.75">
      <c r="A43" s="15" t="s">
        <v>53</v>
      </c>
      <c r="B43">
        <v>674</v>
      </c>
      <c r="C43">
        <v>20572</v>
      </c>
      <c r="D43" s="17">
        <f>SUM(C43/C47)</f>
        <v>0.11375990532910854</v>
      </c>
      <c r="E43" s="18"/>
      <c r="F43" s="37" t="str">
        <f>A47</f>
        <v>Total SEPTEMBER 2007</v>
      </c>
      <c r="G43" s="40">
        <f>SUM(G6:G28)</f>
        <v>2135</v>
      </c>
      <c r="H43" s="40">
        <f>SUM(H6:H28)</f>
        <v>40597</v>
      </c>
      <c r="I43" s="29"/>
      <c r="J43" s="36"/>
      <c r="K43" s="23"/>
      <c r="N43" s="57"/>
    </row>
    <row r="44" spans="1:14" ht="12.75">
      <c r="A44" s="15" t="s">
        <v>34</v>
      </c>
      <c r="B44">
        <v>121</v>
      </c>
      <c r="C44">
        <v>2862</v>
      </c>
      <c r="D44" s="17">
        <f>SUM(C44/C47)</f>
        <v>0.015826407206489822</v>
      </c>
      <c r="E44" s="22"/>
      <c r="F44" s="37" t="str">
        <f>A48</f>
        <v>Total SEPTEMBER 2006</v>
      </c>
      <c r="G44" s="38">
        <v>2520</v>
      </c>
      <c r="H44" s="38">
        <v>36773</v>
      </c>
      <c r="I44" s="39"/>
      <c r="J44" s="30"/>
      <c r="K44" s="23"/>
      <c r="N44" s="24"/>
    </row>
    <row r="45" spans="1:14" ht="12.75">
      <c r="A45" s="15" t="s">
        <v>36</v>
      </c>
      <c r="B45">
        <v>59</v>
      </c>
      <c r="C45">
        <v>1504</v>
      </c>
      <c r="D45" s="17">
        <f>SUM(C45/C47)</f>
        <v>0.008316882054004436</v>
      </c>
      <c r="E45" s="7"/>
      <c r="F45" s="37" t="str">
        <f>A49</f>
        <v>2007 change 2006</v>
      </c>
      <c r="G45" s="40">
        <f>SUM(G43-G44)</f>
        <v>-385</v>
      </c>
      <c r="H45" s="40">
        <f>SUM(H43-H44)</f>
        <v>3824</v>
      </c>
      <c r="I45" s="42"/>
      <c r="J45" s="30"/>
      <c r="K45" s="23"/>
      <c r="N45" s="24"/>
    </row>
    <row r="46" spans="1:14" ht="12.75">
      <c r="A46" s="58"/>
      <c r="C46" s="16"/>
      <c r="D46" s="17"/>
      <c r="E46" s="59"/>
      <c r="F46" s="37" t="str">
        <f>A50</f>
        <v>% change 2007 - 2006</v>
      </c>
      <c r="G46" s="41">
        <f>G45/G44</f>
        <v>-0.1527777777777778</v>
      </c>
      <c r="H46" s="41">
        <f>H45/H44</f>
        <v>0.10398934000489489</v>
      </c>
      <c r="I46" s="42"/>
      <c r="J46" s="7"/>
      <c r="K46" s="37" t="str">
        <f>A47</f>
        <v>Total SEPTEMBER 2007</v>
      </c>
      <c r="L46" s="38">
        <f>SUM(L32:L40)</f>
        <v>36</v>
      </c>
      <c r="M46" s="38">
        <v>196</v>
      </c>
      <c r="N46" s="24"/>
    </row>
    <row r="47" spans="1:14" ht="12.75">
      <c r="A47" s="37" t="s">
        <v>126</v>
      </c>
      <c r="B47" s="40">
        <v>5769</v>
      </c>
      <c r="C47" s="38">
        <f>SUM(C6:C45)</f>
        <v>180837</v>
      </c>
      <c r="D47" s="39"/>
      <c r="E47" s="7"/>
      <c r="F47" s="48"/>
      <c r="G47" s="49"/>
      <c r="H47" s="49"/>
      <c r="I47" s="50"/>
      <c r="J47" s="43"/>
      <c r="K47" s="37" t="str">
        <f>A48</f>
        <v>Total SEPTEMBER 2006</v>
      </c>
      <c r="L47" s="7">
        <v>23</v>
      </c>
      <c r="M47" s="7">
        <v>376</v>
      </c>
      <c r="N47" s="24"/>
    </row>
    <row r="48" spans="1:14" ht="12.75">
      <c r="A48" s="37" t="s">
        <v>127</v>
      </c>
      <c r="B48" s="38">
        <v>6145</v>
      </c>
      <c r="C48" s="38">
        <v>172052</v>
      </c>
      <c r="D48" s="39"/>
      <c r="E48" s="7"/>
      <c r="F48" s="52"/>
      <c r="J48" s="43"/>
      <c r="K48" s="37" t="str">
        <f>A49</f>
        <v>2007 change 2006</v>
      </c>
      <c r="L48" s="40">
        <f>SUM(L46-L47)</f>
        <v>13</v>
      </c>
      <c r="M48" s="40">
        <f>SUM(M46-M47)</f>
        <v>-180</v>
      </c>
      <c r="N48" s="24"/>
    </row>
    <row r="49" spans="1:14" ht="12.75">
      <c r="A49" s="37" t="s">
        <v>67</v>
      </c>
      <c r="B49" s="40">
        <v>-376</v>
      </c>
      <c r="C49" s="40">
        <f>SUM(C47-C48)</f>
        <v>8785</v>
      </c>
      <c r="D49" s="39"/>
      <c r="E49" s="43"/>
      <c r="J49" s="43"/>
      <c r="K49" s="37" t="str">
        <f>A50</f>
        <v>% change 2007 - 2006</v>
      </c>
      <c r="L49" s="41">
        <v>0.5652</v>
      </c>
      <c r="M49" s="41">
        <f>SUM((M46-M47)/M47)</f>
        <v>-0.4787234042553192</v>
      </c>
      <c r="N49" s="24"/>
    </row>
    <row r="50" spans="1:14" ht="12.75">
      <c r="A50" s="37" t="s">
        <v>68</v>
      </c>
      <c r="B50" s="63" t="s">
        <v>128</v>
      </c>
      <c r="C50" s="63" t="s">
        <v>129</v>
      </c>
      <c r="D50" s="42"/>
      <c r="E50" s="43"/>
      <c r="J50"/>
      <c r="K50" s="44"/>
      <c r="L50" s="60"/>
      <c r="M50" s="60"/>
      <c r="N50" s="51"/>
    </row>
    <row r="51" spans="1:14" ht="12.75">
      <c r="A51" s="44"/>
      <c r="B51" s="45"/>
      <c r="C51" s="45"/>
      <c r="D51" s="46"/>
      <c r="E51" s="47"/>
      <c r="K51" s="20"/>
      <c r="L51" s="20"/>
      <c r="M51" s="20"/>
      <c r="N51" s="61"/>
    </row>
    <row r="52" spans="1:5" ht="12.75">
      <c r="A52" s="52"/>
      <c r="B52" s="52"/>
      <c r="C52" s="52"/>
      <c r="D52" s="52"/>
      <c r="E52" s="52"/>
    </row>
    <row r="53" ht="12.75">
      <c r="E53" s="52"/>
    </row>
    <row r="54" ht="12.75">
      <c r="E54" s="53"/>
    </row>
    <row r="58" ht="12.75">
      <c r="E58" s="52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SIMI</cp:lastModifiedBy>
  <cp:lastPrinted>2005-02-01T13:15:09Z</cp:lastPrinted>
  <dcterms:created xsi:type="dcterms:W3CDTF">2003-02-04T10:20:21Z</dcterms:created>
  <dcterms:modified xsi:type="dcterms:W3CDTF">2008-01-04T11:09:22Z</dcterms:modified>
  <cp:category/>
  <cp:version/>
  <cp:contentType/>
  <cp:contentStatus/>
</cp:coreProperties>
</file>