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56" windowWidth="15360" windowHeight="9045" firstSheet="2" activeTab="11"/>
  </bookViews>
  <sheets>
    <sheet name="Jan05 " sheetId="1" r:id="rId1"/>
    <sheet name="Feb05" sheetId="2" r:id="rId2"/>
    <sheet name="Mar05" sheetId="3" r:id="rId3"/>
    <sheet name="Apr05" sheetId="4" r:id="rId4"/>
    <sheet name="May05" sheetId="5" r:id="rId5"/>
    <sheet name="Jun05" sheetId="6" r:id="rId6"/>
    <sheet name="Jul05" sheetId="7" r:id="rId7"/>
    <sheet name="Aug05" sheetId="8" r:id="rId8"/>
    <sheet name="Sep05" sheetId="9" r:id="rId9"/>
    <sheet name="Oct05" sheetId="10" r:id="rId10"/>
    <sheet name="Nov05" sheetId="11" r:id="rId11"/>
    <sheet name="Dec05" sheetId="12" r:id="rId12"/>
  </sheets>
  <definedNames/>
  <calcPr fullCalcOnLoad="1"/>
</workbook>
</file>

<file path=xl/sharedStrings.xml><?xml version="1.0" encoding="utf-8"?>
<sst xmlns="http://schemas.openxmlformats.org/spreadsheetml/2006/main" count="1279" uniqueCount="128">
  <si>
    <t>Passenger Car Registrations</t>
  </si>
  <si>
    <t>Light Commercial Registrations</t>
  </si>
  <si>
    <t>Heavy Commerial Registrations</t>
  </si>
  <si>
    <t>MARQUE</t>
  </si>
  <si>
    <t>% Share</t>
  </si>
  <si>
    <t>ALFA ROMEO</t>
  </si>
  <si>
    <t>CHRYSLER</t>
  </si>
  <si>
    <t>DAEWOO</t>
  </si>
  <si>
    <t>AUDI</t>
  </si>
  <si>
    <t>CITROEN</t>
  </si>
  <si>
    <t>DAF</t>
  </si>
  <si>
    <t>BMW</t>
  </si>
  <si>
    <t>ERF</t>
  </si>
  <si>
    <t>DAIHATSU</t>
  </si>
  <si>
    <t>HINO</t>
  </si>
  <si>
    <t>FIAT</t>
  </si>
  <si>
    <t>ISUZU</t>
  </si>
  <si>
    <t>FORD</t>
  </si>
  <si>
    <t>IVECO</t>
  </si>
  <si>
    <t>HYUNDAI</t>
  </si>
  <si>
    <t>MAN</t>
  </si>
  <si>
    <t xml:space="preserve">MERCEDES </t>
  </si>
  <si>
    <t>MITSUBISHI</t>
  </si>
  <si>
    <t>HONDA</t>
  </si>
  <si>
    <t>KIA</t>
  </si>
  <si>
    <t>RENAULT</t>
  </si>
  <si>
    <t>LDV-DAF</t>
  </si>
  <si>
    <t>SCANIA</t>
  </si>
  <si>
    <t>MAZDA</t>
  </si>
  <si>
    <t>VOLVO</t>
  </si>
  <si>
    <t>JAGUAR</t>
  </si>
  <si>
    <t>OTHERS</t>
  </si>
  <si>
    <t>LAND ROVER</t>
  </si>
  <si>
    <t>LEXUS</t>
  </si>
  <si>
    <t>NISSAN</t>
  </si>
  <si>
    <t>MERCEDES</t>
  </si>
  <si>
    <t>PEUGEOT</t>
  </si>
  <si>
    <t>MINI</t>
  </si>
  <si>
    <t>SEAT</t>
  </si>
  <si>
    <t>SUZUKI</t>
  </si>
  <si>
    <t>TOYOTA</t>
  </si>
  <si>
    <t>VW</t>
  </si>
  <si>
    <t>PORSCHE</t>
  </si>
  <si>
    <t>SAAB</t>
  </si>
  <si>
    <t>SKODA</t>
  </si>
  <si>
    <t>SUBARU</t>
  </si>
  <si>
    <t>ROVER</t>
  </si>
  <si>
    <t>MG/ROVER</t>
  </si>
  <si>
    <t>PRIVATE</t>
  </si>
  <si>
    <t>CHRYSLER JEEP</t>
  </si>
  <si>
    <t>SMART</t>
  </si>
  <si>
    <t xml:space="preserve">This data is derived from New Vehicle Registration Statistics supplied by the Revenue Commissioners . All parts reserved . In any reference please acknowledge SIMI Statistical Service. </t>
  </si>
  <si>
    <t>01/01 - 31/01</t>
  </si>
  <si>
    <t>BUSES/COACHES REGISTRATIONS</t>
  </si>
  <si>
    <t>OTHER</t>
  </si>
  <si>
    <t>GM OPEL</t>
  </si>
  <si>
    <t>TATA</t>
  </si>
  <si>
    <t>PIAGGIO</t>
  </si>
  <si>
    <t xml:space="preserve">SIMI STATISTICAL SERVICE NEW REGISTRATIONS JANUARY 2005 </t>
  </si>
  <si>
    <t>Total JANUARY 2005</t>
  </si>
  <si>
    <t xml:space="preserve">Total JANUARY 2004 </t>
  </si>
  <si>
    <t>2005 change 2004</t>
  </si>
  <si>
    <t>% change 2005 - 2004</t>
  </si>
  <si>
    <t>CHEVROLET</t>
  </si>
  <si>
    <t xml:space="preserve">SIMI STATISTICAL SERVICE NEW REGISTRATIONS FEBRUARY 2005 </t>
  </si>
  <si>
    <t>01/02 - 28/02</t>
  </si>
  <si>
    <t>01/01 - 28/02</t>
  </si>
  <si>
    <t>Total FEBRUARY 2005</t>
  </si>
  <si>
    <t xml:space="preserve">Total FEBRUARY 2004 </t>
  </si>
  <si>
    <t xml:space="preserve">SIMI STATISTICAL SERVICE NEW REGISTRATIONS MARCH 2005 </t>
  </si>
  <si>
    <t>01/03 - 31/03</t>
  </si>
  <si>
    <t>01/01 - 31/03</t>
  </si>
  <si>
    <t>TEMSA DAF</t>
  </si>
  <si>
    <t>Total MARCH 2005</t>
  </si>
  <si>
    <t xml:space="preserve">Total MARCH 2004 </t>
  </si>
  <si>
    <t xml:space="preserve">SIMI STATISTICAL SERVICE NEW REGISTRATIONS APRIL 2005 </t>
  </si>
  <si>
    <t>01/04 - 30/04</t>
  </si>
  <si>
    <t>01/01 - 30/04</t>
  </si>
  <si>
    <t>Total APRIL 2005</t>
  </si>
  <si>
    <t xml:space="preserve">Total APRIL 2004 </t>
  </si>
  <si>
    <t xml:space="preserve">SIMI STATISTICAL SERVICE NEW REGISTRATIONS MAY 2005 </t>
  </si>
  <si>
    <t>01/05 - 31/05</t>
  </si>
  <si>
    <t>01/01 - 31/05</t>
  </si>
  <si>
    <t>Total MAY 2005</t>
  </si>
  <si>
    <t xml:space="preserve">Total May 2004 </t>
  </si>
  <si>
    <t xml:space="preserve">SIMI STATISTICAL SERVICE NEW REGISTRATIONS JUNE 2005 </t>
  </si>
  <si>
    <t>01/06 - 30/06</t>
  </si>
  <si>
    <t>01/01 - 30/06</t>
  </si>
  <si>
    <t>Total JUNE 2005</t>
  </si>
  <si>
    <t xml:space="preserve">Total JUNE 2004 </t>
  </si>
  <si>
    <t xml:space="preserve">SIMI STATISTICAL SERVICE NEW REGISTRATIONS JULY 2005 </t>
  </si>
  <si>
    <t>01/07 - 31/07</t>
  </si>
  <si>
    <t>01/01 - 31/07</t>
  </si>
  <si>
    <t>Total JULY 2005</t>
  </si>
  <si>
    <t xml:space="preserve">Total JULY 2004 </t>
  </si>
  <si>
    <t xml:space="preserve">SIMI STATISTICAL SERVICE NEW REGISTRATIONS AUGUST 2005 </t>
  </si>
  <si>
    <t>01/08 - 31/08</t>
  </si>
  <si>
    <t>01/01 - 31/08</t>
  </si>
  <si>
    <t>CADILLAC</t>
  </si>
  <si>
    <t>CORVETTE</t>
  </si>
  <si>
    <t>Total AUGUST 2005</t>
  </si>
  <si>
    <t xml:space="preserve">Total AUGUST 2004 </t>
  </si>
  <si>
    <t xml:space="preserve">SIMI STATISTICAL SERVICE NEW REGISTRATIONS SEPTEMBER 2005 </t>
  </si>
  <si>
    <t>01/09 - 30/09</t>
  </si>
  <si>
    <t>01/01 - 30/09</t>
  </si>
  <si>
    <t>Total SEPTEMBER 2005</t>
  </si>
  <si>
    <t xml:space="preserve">Total SEPTEMBER 2004 </t>
  </si>
  <si>
    <t xml:space="preserve">SIMI STATISTICAL SERVICE NEW REGISTRATIONS OCTOBER 2005 </t>
  </si>
  <si>
    <t>01/10 - 31/10</t>
  </si>
  <si>
    <t>01/01 - 31/10</t>
  </si>
  <si>
    <t>N/A</t>
  </si>
  <si>
    <t>Total OCTOBER 2005</t>
  </si>
  <si>
    <t xml:space="preserve">Total OCTOBER 2004 </t>
  </si>
  <si>
    <t xml:space="preserve">SIMI STATISTICAL SERVICE NEW REGISTRATIONS NOVEMBER 2005 </t>
  </si>
  <si>
    <t>01/10 - 30/11</t>
  </si>
  <si>
    <t>01/01 - 30/11</t>
  </si>
  <si>
    <t>OPEL</t>
  </si>
  <si>
    <t>Total NOVEMBER 2005</t>
  </si>
  <si>
    <t xml:space="preserve">Total NOVEMBER 2004 </t>
  </si>
  <si>
    <t>BMC</t>
  </si>
  <si>
    <t>SETRA</t>
  </si>
  <si>
    <t>VDL DAF</t>
  </si>
  <si>
    <t xml:space="preserve">SIMI STATISTICAL SERVICE NEW REGISTRATIONS DECEMBER 2005 </t>
  </si>
  <si>
    <t>01/12 - 31/12</t>
  </si>
  <si>
    <t>01/01 - 31/12</t>
  </si>
  <si>
    <t>SANTANA</t>
  </si>
  <si>
    <t>Total DECEMBER 2005</t>
  </si>
  <si>
    <t xml:space="preserve">Total DECEMBER 2004 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</si>
</sst>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8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3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3" fontId="3" fillId="0" borderId="3" xfId="0" applyNumberFormat="1" applyFont="1" applyBorder="1" applyAlignment="1">
      <alignment/>
    </xf>
    <xf numFmtId="10" fontId="0" fillId="0" borderId="3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47625</xdr:rowOff>
    </xdr:from>
    <xdr:to>
      <xdr:col>12</xdr:col>
      <xdr:colOff>742950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7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0</xdr:row>
      <xdr:rowOff>47625</xdr:rowOff>
    </xdr:from>
    <xdr:to>
      <xdr:col>12</xdr:col>
      <xdr:colOff>742950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47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="65" zoomScaleNormal="65" zoomScaleSheetLayoutView="75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85156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2.421875" style="30" customWidth="1"/>
    <col min="8" max="8" width="12.8515625" style="30" customWidth="1"/>
    <col min="9" max="9" width="9.140625" style="30" customWidth="1"/>
    <col min="10" max="10" width="1.421875" style="30" customWidth="1"/>
    <col min="11" max="11" width="25.00390625" style="30" customWidth="1"/>
    <col min="12" max="12" width="13.7109375" style="0" bestFit="1" customWidth="1"/>
    <col min="13" max="13" width="15.00390625" style="0" customWidth="1"/>
    <col min="14" max="14" width="10.140625" style="19" customWidth="1"/>
  </cols>
  <sheetData>
    <row r="1" spans="1:14" s="1" customFormat="1" ht="26.25">
      <c r="A1" s="69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3" customFormat="1" ht="12.75">
      <c r="A2" s="2" t="s">
        <v>51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0" t="s">
        <v>0</v>
      </c>
      <c r="C4" s="70"/>
      <c r="D4" s="71"/>
      <c r="E4" s="7"/>
      <c r="F4" s="8"/>
      <c r="G4" s="67" t="s">
        <v>1</v>
      </c>
      <c r="H4" s="67"/>
      <c r="I4" s="68"/>
      <c r="J4" s="5"/>
      <c r="K4" s="9"/>
      <c r="L4" s="67" t="s">
        <v>2</v>
      </c>
      <c r="M4" s="67"/>
      <c r="N4" s="68"/>
    </row>
    <row r="5" spans="1:14" s="14" customFormat="1" ht="12.75">
      <c r="A5" s="11" t="s">
        <v>3</v>
      </c>
      <c r="B5" s="12" t="s">
        <v>52</v>
      </c>
      <c r="C5" s="12" t="s">
        <v>52</v>
      </c>
      <c r="D5" s="13" t="s">
        <v>4</v>
      </c>
      <c r="E5" s="7"/>
      <c r="F5" s="11" t="s">
        <v>3</v>
      </c>
      <c r="G5" s="12" t="str">
        <f>B5</f>
        <v>01/01 - 31/01</v>
      </c>
      <c r="H5" s="12" t="str">
        <f>C5</f>
        <v>01/01 - 31/01</v>
      </c>
      <c r="I5" s="13" t="s">
        <v>4</v>
      </c>
      <c r="J5" s="7"/>
      <c r="K5" s="11" t="s">
        <v>3</v>
      </c>
      <c r="L5" s="12" t="str">
        <f>B5</f>
        <v>01/01 - 31/01</v>
      </c>
      <c r="M5" s="12" t="str">
        <f>C5</f>
        <v>01/01 - 31/01</v>
      </c>
      <c r="N5" s="13" t="s">
        <v>4</v>
      </c>
    </row>
    <row r="6" spans="1:14" ht="12.75">
      <c r="A6" s="15" t="s">
        <v>5</v>
      </c>
      <c r="B6" s="16">
        <v>134</v>
      </c>
      <c r="C6" s="16">
        <v>134</v>
      </c>
      <c r="D6" s="17">
        <f>SUM(C6/C45)</f>
        <v>0.0034714126577031685</v>
      </c>
      <c r="E6" s="18"/>
      <c r="F6" s="15" t="s">
        <v>63</v>
      </c>
      <c r="G6" s="16">
        <v>60</v>
      </c>
      <c r="H6" s="16">
        <v>60</v>
      </c>
      <c r="I6" s="17">
        <f>SUM(H6/H45)</f>
        <v>0.008520306731042317</v>
      </c>
      <c r="J6" s="18"/>
      <c r="K6" s="15" t="s">
        <v>7</v>
      </c>
      <c r="L6" s="19">
        <v>8</v>
      </c>
      <c r="M6" s="19">
        <v>8</v>
      </c>
      <c r="N6" s="17">
        <f>SUM(M6/M21)</f>
        <v>0.010854816824966078</v>
      </c>
    </row>
    <row r="7" spans="1:14" ht="12.75">
      <c r="A7" s="15" t="s">
        <v>8</v>
      </c>
      <c r="B7" s="16">
        <v>826</v>
      </c>
      <c r="C7" s="16">
        <v>826</v>
      </c>
      <c r="D7" s="17">
        <f>SUM(C7/C45)</f>
        <v>0.021398409367632962</v>
      </c>
      <c r="E7" s="18"/>
      <c r="F7" s="15" t="s">
        <v>6</v>
      </c>
      <c r="G7" s="16">
        <v>17</v>
      </c>
      <c r="H7" s="16">
        <v>17</v>
      </c>
      <c r="I7" s="17">
        <f>SUM(H7/H45)</f>
        <v>0.0024140869071286567</v>
      </c>
      <c r="J7" s="18"/>
      <c r="K7" s="15" t="s">
        <v>10</v>
      </c>
      <c r="L7" s="20">
        <v>81</v>
      </c>
      <c r="M7" s="20">
        <v>81</v>
      </c>
      <c r="N7" s="17">
        <f>SUM(M7/M21)</f>
        <v>0.10990502035278155</v>
      </c>
    </row>
    <row r="8" spans="1:14" ht="12.75">
      <c r="A8" s="15" t="s">
        <v>11</v>
      </c>
      <c r="B8" s="16">
        <v>1289</v>
      </c>
      <c r="C8" s="16">
        <v>1289</v>
      </c>
      <c r="D8" s="17">
        <f>SUM(C8/C45)</f>
        <v>0.0333929172819357</v>
      </c>
      <c r="E8" s="18"/>
      <c r="F8" s="15" t="s">
        <v>9</v>
      </c>
      <c r="G8" s="16">
        <v>493</v>
      </c>
      <c r="H8" s="16">
        <v>493</v>
      </c>
      <c r="I8" s="17">
        <f>SUM(H8/H45)</f>
        <v>0.07000852030673105</v>
      </c>
      <c r="J8" s="18"/>
      <c r="K8" s="15" t="s">
        <v>12</v>
      </c>
      <c r="L8" s="20">
        <v>0</v>
      </c>
      <c r="M8" s="20">
        <v>0</v>
      </c>
      <c r="N8" s="17">
        <f>SUM(M8/M21)</f>
        <v>0</v>
      </c>
    </row>
    <row r="9" spans="1:14" ht="12.75">
      <c r="A9" s="15" t="s">
        <v>63</v>
      </c>
      <c r="B9" s="16">
        <v>693</v>
      </c>
      <c r="C9" s="16">
        <v>693</v>
      </c>
      <c r="D9" s="17">
        <f>SUM(C9/C45)</f>
        <v>0.01795290277453952</v>
      </c>
      <c r="E9" s="18"/>
      <c r="F9" s="15" t="s">
        <v>13</v>
      </c>
      <c r="G9" s="16">
        <v>0</v>
      </c>
      <c r="H9" s="16">
        <v>0</v>
      </c>
      <c r="I9" s="17">
        <f>SUM(H9/H45)</f>
        <v>0</v>
      </c>
      <c r="J9" s="18"/>
      <c r="K9" s="15" t="s">
        <v>14</v>
      </c>
      <c r="L9" s="20">
        <v>81</v>
      </c>
      <c r="M9" s="20">
        <v>81</v>
      </c>
      <c r="N9" s="17">
        <f>SUM(M9/M21)</f>
        <v>0.10990502035278155</v>
      </c>
    </row>
    <row r="10" spans="1:14" ht="12.75">
      <c r="A10" s="15" t="s">
        <v>49</v>
      </c>
      <c r="B10" s="16">
        <v>72</v>
      </c>
      <c r="C10" s="16">
        <v>72</v>
      </c>
      <c r="D10" s="17">
        <f>SUM(C10/C45)</f>
        <v>0.0018652366519002097</v>
      </c>
      <c r="E10" s="18"/>
      <c r="F10" s="15" t="s">
        <v>15</v>
      </c>
      <c r="G10" s="16">
        <v>232</v>
      </c>
      <c r="H10" s="16">
        <v>232</v>
      </c>
      <c r="I10" s="17">
        <f>SUM(H10/H45)</f>
        <v>0.03294518602669696</v>
      </c>
      <c r="J10" s="18"/>
      <c r="K10" s="15" t="s">
        <v>16</v>
      </c>
      <c r="L10" s="20">
        <v>19</v>
      </c>
      <c r="M10" s="20">
        <v>19</v>
      </c>
      <c r="N10" s="17">
        <f>SUM(M10/M21)</f>
        <v>0.025780189959294438</v>
      </c>
    </row>
    <row r="11" spans="1:14" ht="12.75">
      <c r="A11" s="15" t="s">
        <v>9</v>
      </c>
      <c r="B11" s="16">
        <v>1088</v>
      </c>
      <c r="C11" s="16">
        <v>1088</v>
      </c>
      <c r="D11" s="17">
        <f>SUM(C11/C45)</f>
        <v>0.02818579829538095</v>
      </c>
      <c r="E11" s="18"/>
      <c r="F11" s="15" t="s">
        <v>17</v>
      </c>
      <c r="G11" s="16">
        <v>1306</v>
      </c>
      <c r="H11" s="16">
        <v>1306</v>
      </c>
      <c r="I11" s="17">
        <f>SUM(H11/H45)</f>
        <v>0.18545867651235445</v>
      </c>
      <c r="J11" s="18"/>
      <c r="K11" s="15" t="s">
        <v>18</v>
      </c>
      <c r="L11" s="20">
        <v>59</v>
      </c>
      <c r="M11" s="20">
        <v>59</v>
      </c>
      <c r="N11" s="17">
        <f>SUM(M11/M21)</f>
        <v>0.08005427408412483</v>
      </c>
    </row>
    <row r="12" spans="1:14" ht="12.75">
      <c r="A12" s="15" t="s">
        <v>13</v>
      </c>
      <c r="B12" s="16">
        <v>49</v>
      </c>
      <c r="C12" s="16">
        <v>49</v>
      </c>
      <c r="D12" s="17">
        <f>SUM(C12/C45)</f>
        <v>0.0012693971658765317</v>
      </c>
      <c r="E12" s="18"/>
      <c r="F12" s="15" t="s">
        <v>55</v>
      </c>
      <c r="G12" s="16">
        <v>335</v>
      </c>
      <c r="H12" s="16">
        <v>335</v>
      </c>
      <c r="I12" s="17">
        <f>SUM(H12/H45)</f>
        <v>0.047571712581652936</v>
      </c>
      <c r="J12" s="18"/>
      <c r="K12" s="15" t="s">
        <v>20</v>
      </c>
      <c r="L12" s="20">
        <v>40</v>
      </c>
      <c r="M12" s="20">
        <v>40</v>
      </c>
      <c r="N12" s="17">
        <f>SUM(M12/M21)</f>
        <v>0.054274084124830396</v>
      </c>
    </row>
    <row r="13" spans="1:14" ht="13.5" customHeight="1">
      <c r="A13" s="15" t="s">
        <v>15</v>
      </c>
      <c r="B13" s="16">
        <v>652</v>
      </c>
      <c r="C13" s="16">
        <v>652</v>
      </c>
      <c r="D13" s="17">
        <f>SUM(C13/C45)</f>
        <v>0.01689075412554079</v>
      </c>
      <c r="E13" s="18"/>
      <c r="F13" s="15" t="s">
        <v>19</v>
      </c>
      <c r="G13" s="16">
        <v>158</v>
      </c>
      <c r="H13" s="16">
        <v>158</v>
      </c>
      <c r="I13" s="17">
        <f>SUM(H13/H45)</f>
        <v>0.0224368077250781</v>
      </c>
      <c r="J13" s="18"/>
      <c r="K13" s="15" t="s">
        <v>21</v>
      </c>
      <c r="L13" s="20">
        <v>85</v>
      </c>
      <c r="M13" s="20">
        <v>85</v>
      </c>
      <c r="N13" s="17">
        <f>SUM(M13/M21)</f>
        <v>0.11533242876526459</v>
      </c>
    </row>
    <row r="14" spans="1:14" ht="12.75">
      <c r="A14" s="15" t="s">
        <v>17</v>
      </c>
      <c r="B14" s="16">
        <v>4664</v>
      </c>
      <c r="C14" s="16">
        <v>4664</v>
      </c>
      <c r="D14" s="17">
        <f>SUM(C14/C45)</f>
        <v>0.12082588533975804</v>
      </c>
      <c r="E14" s="18"/>
      <c r="F14" s="15" t="s">
        <v>16</v>
      </c>
      <c r="G14" s="16">
        <v>202</v>
      </c>
      <c r="H14" s="16">
        <v>202</v>
      </c>
      <c r="I14" s="17">
        <f>SUM(H14/H45)</f>
        <v>0.0286850326611758</v>
      </c>
      <c r="J14" s="18"/>
      <c r="K14" s="15" t="s">
        <v>22</v>
      </c>
      <c r="L14" s="20">
        <v>37</v>
      </c>
      <c r="M14" s="20">
        <v>37</v>
      </c>
      <c r="N14" s="17">
        <f>SUM(M14/M21)</f>
        <v>0.050203527815468114</v>
      </c>
    </row>
    <row r="15" spans="1:14" ht="12.75">
      <c r="A15" s="15" t="s">
        <v>55</v>
      </c>
      <c r="B15" s="16">
        <v>2630</v>
      </c>
      <c r="C15" s="16">
        <v>2630</v>
      </c>
      <c r="D15" s="17">
        <f>SUM(C15/C45)</f>
        <v>0.06813294992357712</v>
      </c>
      <c r="E15" s="18"/>
      <c r="F15" s="15" t="s">
        <v>18</v>
      </c>
      <c r="G15" s="16">
        <v>42</v>
      </c>
      <c r="H15" s="16">
        <v>42</v>
      </c>
      <c r="I15" s="17">
        <f>SUM(H15/H45)</f>
        <v>0.005964214711729622</v>
      </c>
      <c r="J15" s="18"/>
      <c r="K15" s="15" t="s">
        <v>25</v>
      </c>
      <c r="L15" s="20">
        <v>17</v>
      </c>
      <c r="M15" s="20">
        <v>17</v>
      </c>
      <c r="N15" s="17">
        <f>SUM(M15/M21)</f>
        <v>0.023066485753052916</v>
      </c>
    </row>
    <row r="16" spans="1:14" ht="12.75">
      <c r="A16" s="15" t="s">
        <v>23</v>
      </c>
      <c r="B16" s="16">
        <v>720</v>
      </c>
      <c r="C16" s="16">
        <v>720</v>
      </c>
      <c r="D16" s="17">
        <f>SUM(C16/C45)</f>
        <v>0.0186523665190021</v>
      </c>
      <c r="E16" s="18"/>
      <c r="F16" s="22" t="s">
        <v>24</v>
      </c>
      <c r="G16" s="23">
        <v>6</v>
      </c>
      <c r="H16" s="23">
        <v>6</v>
      </c>
      <c r="I16" s="17">
        <f>SUM(H16/H45)</f>
        <v>0.0008520306731042318</v>
      </c>
      <c r="J16" s="18"/>
      <c r="K16" s="15" t="s">
        <v>27</v>
      </c>
      <c r="L16" s="20">
        <v>127</v>
      </c>
      <c r="M16" s="20">
        <v>127</v>
      </c>
      <c r="N16" s="17">
        <f>SUM(M16/M21)</f>
        <v>0.1723202170963365</v>
      </c>
    </row>
    <row r="17" spans="1:14" ht="12.75">
      <c r="A17" s="15" t="s">
        <v>19</v>
      </c>
      <c r="B17" s="16">
        <v>1656</v>
      </c>
      <c r="C17" s="16">
        <v>1656</v>
      </c>
      <c r="D17" s="17">
        <f>SUM(C17/C45)</f>
        <v>0.042900442993704824</v>
      </c>
      <c r="E17" s="18"/>
      <c r="F17" s="22" t="s">
        <v>32</v>
      </c>
      <c r="G17" s="23">
        <v>138</v>
      </c>
      <c r="H17" s="23">
        <v>138</v>
      </c>
      <c r="I17" s="17">
        <f>SUM(H17/H45)</f>
        <v>0.01959670548139733</v>
      </c>
      <c r="J17" s="18"/>
      <c r="K17" s="15" t="s">
        <v>29</v>
      </c>
      <c r="L17" s="20">
        <v>118</v>
      </c>
      <c r="M17" s="20">
        <v>118</v>
      </c>
      <c r="N17" s="17">
        <f>SUM(M17/M21)</f>
        <v>0.16010854816824965</v>
      </c>
    </row>
    <row r="18" spans="1:14" ht="12.75">
      <c r="A18" s="15" t="s">
        <v>16</v>
      </c>
      <c r="B18" s="16">
        <v>29</v>
      </c>
      <c r="C18" s="16">
        <v>29</v>
      </c>
      <c r="D18" s="17">
        <f>SUM(C18/C45)</f>
        <v>0.000751275873682029</v>
      </c>
      <c r="E18" s="18"/>
      <c r="F18" s="15" t="s">
        <v>26</v>
      </c>
      <c r="G18" s="23">
        <v>0</v>
      </c>
      <c r="H18" s="23">
        <v>0</v>
      </c>
      <c r="I18" s="17">
        <f>SUM(H18/H45)</f>
        <v>0</v>
      </c>
      <c r="J18" s="18"/>
      <c r="K18" s="15" t="s">
        <v>31</v>
      </c>
      <c r="L18" s="20">
        <v>7</v>
      </c>
      <c r="M18" s="20">
        <v>7</v>
      </c>
      <c r="N18" s="17">
        <f>SUM(M18/M21)</f>
        <v>0.009497964721845319</v>
      </c>
    </row>
    <row r="19" spans="1:14" ht="12.75">
      <c r="A19" s="15" t="s">
        <v>30</v>
      </c>
      <c r="B19" s="16">
        <v>90</v>
      </c>
      <c r="C19" s="16">
        <v>90</v>
      </c>
      <c r="D19" s="17">
        <f>SUM(C19/C45)</f>
        <v>0.0023315458148752623</v>
      </c>
      <c r="E19" s="18"/>
      <c r="F19" s="15" t="s">
        <v>28</v>
      </c>
      <c r="G19" s="16">
        <v>5</v>
      </c>
      <c r="H19" s="16">
        <v>5</v>
      </c>
      <c r="I19" s="17">
        <f>SUM(H19/H45)</f>
        <v>0.0007100255609201931</v>
      </c>
      <c r="J19" s="18"/>
      <c r="K19" s="15" t="s">
        <v>48</v>
      </c>
      <c r="L19" s="59">
        <v>58</v>
      </c>
      <c r="M19" s="59">
        <v>58</v>
      </c>
      <c r="N19" s="17">
        <f>SUM(M19/M21)</f>
        <v>0.07869742198100407</v>
      </c>
    </row>
    <row r="20" spans="1:14" ht="12.75">
      <c r="A20" s="15" t="s">
        <v>24</v>
      </c>
      <c r="B20" s="16">
        <v>364</v>
      </c>
      <c r="C20" s="16">
        <v>364</v>
      </c>
      <c r="D20" s="17">
        <f>SUM(C20/C45)</f>
        <v>0.00942980751793995</v>
      </c>
      <c r="E20" s="18"/>
      <c r="F20" s="15" t="s">
        <v>21</v>
      </c>
      <c r="G20" s="16">
        <v>264</v>
      </c>
      <c r="H20" s="16">
        <v>264</v>
      </c>
      <c r="I20" s="17">
        <f>SUM(H20/H45)</f>
        <v>0.0374893496165862</v>
      </c>
      <c r="J20" s="18"/>
      <c r="K20" s="24"/>
      <c r="L20" s="21"/>
      <c r="M20" s="21"/>
      <c r="N20" s="25"/>
    </row>
    <row r="21" spans="1:14" ht="12.75">
      <c r="A21" s="15" t="s">
        <v>32</v>
      </c>
      <c r="B21" s="16">
        <v>335</v>
      </c>
      <c r="C21" s="16">
        <v>335</v>
      </c>
      <c r="D21" s="17">
        <f>SUM(C21/C45)</f>
        <v>0.008678531644257921</v>
      </c>
      <c r="E21" s="18"/>
      <c r="F21" s="15" t="s">
        <v>22</v>
      </c>
      <c r="G21" s="16">
        <v>341</v>
      </c>
      <c r="H21" s="16">
        <v>341</v>
      </c>
      <c r="I21" s="17">
        <f>SUM(H21/H45)</f>
        <v>0.04842374325475717</v>
      </c>
      <c r="J21" s="18"/>
      <c r="K21" s="42" t="str">
        <f>F45</f>
        <v>Total JANUARY 2005</v>
      </c>
      <c r="L21" s="7">
        <f>SUM(L6:L20)</f>
        <v>737</v>
      </c>
      <c r="M21" s="7">
        <f>SUM(M6:M20)</f>
        <v>737</v>
      </c>
      <c r="N21" s="25"/>
    </row>
    <row r="22" spans="1:14" ht="12.75">
      <c r="A22" s="15" t="s">
        <v>33</v>
      </c>
      <c r="B22" s="16">
        <v>121</v>
      </c>
      <c r="C22" s="16">
        <v>121</v>
      </c>
      <c r="D22" s="17">
        <f>SUM(C22/C45)</f>
        <v>0.0031346338177767417</v>
      </c>
      <c r="E22" s="18"/>
      <c r="F22" s="15" t="s">
        <v>34</v>
      </c>
      <c r="G22" s="16">
        <v>712</v>
      </c>
      <c r="H22" s="16">
        <v>712</v>
      </c>
      <c r="I22" s="17">
        <f>SUM(H22/H45)</f>
        <v>0.1011076398750355</v>
      </c>
      <c r="J22" s="18"/>
      <c r="K22" s="42" t="str">
        <f>F46</f>
        <v>Total JANUARY 2004 </v>
      </c>
      <c r="L22" s="45">
        <v>525</v>
      </c>
      <c r="M22" s="45">
        <v>525</v>
      </c>
      <c r="N22" s="25"/>
    </row>
    <row r="23" spans="1:14" ht="12.75">
      <c r="A23" s="15" t="s">
        <v>28</v>
      </c>
      <c r="B23" s="16">
        <v>1115</v>
      </c>
      <c r="C23" s="16">
        <v>1115</v>
      </c>
      <c r="D23" s="17">
        <f>SUM(C23/C45)</f>
        <v>0.028885262039843526</v>
      </c>
      <c r="E23" s="18"/>
      <c r="F23" s="15" t="s">
        <v>36</v>
      </c>
      <c r="G23" s="16">
        <v>389</v>
      </c>
      <c r="H23" s="16">
        <v>389</v>
      </c>
      <c r="I23" s="17">
        <f>SUM(H23/H45)</f>
        <v>0.05523998863959102</v>
      </c>
      <c r="J23" s="18"/>
      <c r="K23" s="42" t="str">
        <f>F47</f>
        <v>2005 change 2004</v>
      </c>
      <c r="L23" s="45">
        <f>SUM(L21-L22)</f>
        <v>212</v>
      </c>
      <c r="M23" s="45">
        <f>SUM(M21-M22)</f>
        <v>212</v>
      </c>
      <c r="N23" s="25"/>
    </row>
    <row r="24" spans="1:14" ht="12.75">
      <c r="A24" s="15" t="s">
        <v>35</v>
      </c>
      <c r="B24" s="16">
        <v>1298</v>
      </c>
      <c r="C24" s="16">
        <v>1298</v>
      </c>
      <c r="D24" s="17">
        <f>SUM(C24/C45)</f>
        <v>0.03362607186342323</v>
      </c>
      <c r="E24" s="18"/>
      <c r="F24" s="22" t="s">
        <v>57</v>
      </c>
      <c r="G24" s="16">
        <v>1</v>
      </c>
      <c r="H24" s="16">
        <v>1</v>
      </c>
      <c r="I24" s="17">
        <f>SUM(H24/H45)</f>
        <v>0.00014200511218403862</v>
      </c>
      <c r="J24" s="18"/>
      <c r="K24" s="42" t="str">
        <f>F48</f>
        <v>% change 2005 - 2004</v>
      </c>
      <c r="L24" s="46">
        <f>SUM((L21-L22)/L22)</f>
        <v>0.4038095238095238</v>
      </c>
      <c r="M24" s="46">
        <f>SUM((M21-M22)/M22)</f>
        <v>0.4038095238095238</v>
      </c>
      <c r="N24" s="25"/>
    </row>
    <row r="25" spans="1:14" ht="12.75">
      <c r="A25" s="15" t="s">
        <v>47</v>
      </c>
      <c r="B25" s="16">
        <v>240</v>
      </c>
      <c r="C25" s="16">
        <v>240</v>
      </c>
      <c r="D25" s="17">
        <f>SUM(C25/C45)</f>
        <v>0.006217455506334033</v>
      </c>
      <c r="E25" s="18"/>
      <c r="F25" s="15" t="s">
        <v>25</v>
      </c>
      <c r="G25" s="16">
        <v>493</v>
      </c>
      <c r="H25" s="16">
        <v>493</v>
      </c>
      <c r="I25" s="17">
        <f>SUM(H25/H45)</f>
        <v>0.07000852030673105</v>
      </c>
      <c r="J25" s="18"/>
      <c r="K25" s="42"/>
      <c r="L25" s="46"/>
      <c r="M25" s="46"/>
      <c r="N25" s="25"/>
    </row>
    <row r="26" spans="1:14" ht="12.75">
      <c r="A26" s="15" t="s">
        <v>37</v>
      </c>
      <c r="B26" s="16">
        <v>157</v>
      </c>
      <c r="C26" s="16">
        <v>157</v>
      </c>
      <c r="D26" s="17">
        <f>SUM(C26/C45)</f>
        <v>0.004067252143726847</v>
      </c>
      <c r="E26" s="18"/>
      <c r="F26" s="22" t="s">
        <v>46</v>
      </c>
      <c r="G26" s="23">
        <v>0</v>
      </c>
      <c r="H26" s="23">
        <v>0</v>
      </c>
      <c r="I26" s="17">
        <f>SUM(H26/H45)</f>
        <v>0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628</v>
      </c>
      <c r="C27" s="16">
        <v>628</v>
      </c>
      <c r="D27" s="17">
        <f>SUM(C27/C45)</f>
        <v>0.016269008574907387</v>
      </c>
      <c r="E27" s="18"/>
      <c r="F27" s="15" t="s">
        <v>38</v>
      </c>
      <c r="G27" s="16">
        <v>18</v>
      </c>
      <c r="H27" s="16">
        <v>18</v>
      </c>
      <c r="I27" s="17">
        <f>SUM(H27/H45)</f>
        <v>0.0025560920193126954</v>
      </c>
      <c r="J27" s="18"/>
      <c r="K27" s="53"/>
      <c r="L27" s="54"/>
      <c r="M27" s="54"/>
      <c r="N27" s="56"/>
    </row>
    <row r="28" spans="1:12" ht="12.75">
      <c r="A28" s="15" t="s">
        <v>34</v>
      </c>
      <c r="B28" s="16">
        <v>3244</v>
      </c>
      <c r="C28" s="16">
        <v>3244</v>
      </c>
      <c r="D28" s="17">
        <f>SUM(C28/C45)</f>
        <v>0.08403927359394835</v>
      </c>
      <c r="E28" s="18"/>
      <c r="F28" s="15" t="s">
        <v>39</v>
      </c>
      <c r="G28" s="16">
        <v>33</v>
      </c>
      <c r="H28" s="16">
        <v>33</v>
      </c>
      <c r="I28" s="17">
        <f>SUM(H28/H45)</f>
        <v>0.004686168702073275</v>
      </c>
      <c r="J28" s="18"/>
      <c r="L28" s="14"/>
    </row>
    <row r="29" spans="1:14" ht="12.75">
      <c r="A29" s="15" t="s">
        <v>36</v>
      </c>
      <c r="B29" s="26">
        <v>2159</v>
      </c>
      <c r="C29" s="26">
        <v>2159</v>
      </c>
      <c r="D29" s="17">
        <f>SUM(C29/C45)</f>
        <v>0.05593119349239657</v>
      </c>
      <c r="E29" s="18"/>
      <c r="F29" s="15" t="s">
        <v>56</v>
      </c>
      <c r="G29" s="16">
        <v>6</v>
      </c>
      <c r="H29" s="16">
        <v>6</v>
      </c>
      <c r="I29" s="17">
        <f>SUM(H29/H45)</f>
        <v>0.0008520306731042318</v>
      </c>
      <c r="J29" s="18"/>
      <c r="K29" s="9"/>
      <c r="L29" s="67" t="s">
        <v>53</v>
      </c>
      <c r="M29" s="67"/>
      <c r="N29" s="68"/>
    </row>
    <row r="30" spans="1:14" ht="12.75">
      <c r="A30" s="27" t="s">
        <v>42</v>
      </c>
      <c r="B30" s="16">
        <v>7</v>
      </c>
      <c r="C30" s="16">
        <v>7</v>
      </c>
      <c r="D30" s="17">
        <f>SUM(C30/C45)</f>
        <v>0.00018134245226807596</v>
      </c>
      <c r="E30" s="18"/>
      <c r="F30" s="15" t="s">
        <v>40</v>
      </c>
      <c r="G30" s="16">
        <v>720</v>
      </c>
      <c r="H30" s="16">
        <v>720</v>
      </c>
      <c r="I30" s="17">
        <f>SUM(H30/H45)</f>
        <v>0.10224368077250781</v>
      </c>
      <c r="K30" s="11" t="s">
        <v>3</v>
      </c>
      <c r="L30" s="12" t="str">
        <f>B5</f>
        <v>01/01 - 31/01</v>
      </c>
      <c r="M30" s="12" t="str">
        <f>C5</f>
        <v>01/01 - 31/01</v>
      </c>
      <c r="N30" s="13" t="s">
        <v>4</v>
      </c>
    </row>
    <row r="31" spans="1:14" ht="12.75">
      <c r="A31" s="15" t="s">
        <v>25</v>
      </c>
      <c r="B31" s="16">
        <v>2680</v>
      </c>
      <c r="C31" s="16">
        <v>2680</v>
      </c>
      <c r="D31" s="17">
        <f>SUM(C31/C45)</f>
        <v>0.06942825315406337</v>
      </c>
      <c r="E31" s="18"/>
      <c r="F31" s="15" t="s">
        <v>41</v>
      </c>
      <c r="G31" s="16">
        <v>994</v>
      </c>
      <c r="H31" s="16">
        <v>994</v>
      </c>
      <c r="I31" s="17">
        <f>SUM(H31/H45)</f>
        <v>0.1411530815109344</v>
      </c>
      <c r="K31" s="15" t="s">
        <v>10</v>
      </c>
      <c r="L31" s="19">
        <v>1</v>
      </c>
      <c r="M31" s="19">
        <v>1</v>
      </c>
      <c r="N31" s="17">
        <f>SUM(M31/M39)</f>
        <v>0.018518518518518517</v>
      </c>
    </row>
    <row r="32" spans="1:14" ht="12.75">
      <c r="A32" s="15" t="s">
        <v>43</v>
      </c>
      <c r="B32" s="16">
        <v>245</v>
      </c>
      <c r="C32" s="16">
        <v>245</v>
      </c>
      <c r="D32" s="17">
        <f>SUM(C32/C45)</f>
        <v>0.006346985829382658</v>
      </c>
      <c r="E32" s="18"/>
      <c r="F32" s="15" t="s">
        <v>31</v>
      </c>
      <c r="G32" s="16">
        <v>77</v>
      </c>
      <c r="H32" s="16">
        <v>77</v>
      </c>
      <c r="I32" s="17">
        <f>SUM(H32/H45)</f>
        <v>0.010934393638170975</v>
      </c>
      <c r="K32" s="15" t="s">
        <v>20</v>
      </c>
      <c r="L32" s="19">
        <v>2</v>
      </c>
      <c r="M32" s="19">
        <v>2</v>
      </c>
      <c r="N32" s="17">
        <f>SUM(M32/M39)</f>
        <v>0.037037037037037035</v>
      </c>
    </row>
    <row r="33" spans="1:14" ht="12.75">
      <c r="A33" s="15" t="s">
        <v>38</v>
      </c>
      <c r="B33" s="16">
        <v>655</v>
      </c>
      <c r="C33" s="16">
        <v>655</v>
      </c>
      <c r="D33" s="17">
        <f>SUM(C33/C45)</f>
        <v>0.016968472319369963</v>
      </c>
      <c r="E33" s="18"/>
      <c r="F33" s="27"/>
      <c r="G33" s="28"/>
      <c r="H33" s="28"/>
      <c r="I33" s="29"/>
      <c r="J33" s="18"/>
      <c r="K33" s="15" t="s">
        <v>35</v>
      </c>
      <c r="L33" s="20">
        <v>18</v>
      </c>
      <c r="M33" s="20">
        <v>18</v>
      </c>
      <c r="N33" s="17">
        <f>SUM(M33/M39)</f>
        <v>0.3333333333333333</v>
      </c>
    </row>
    <row r="34" spans="1:14" ht="12.75">
      <c r="A34" s="15" t="s">
        <v>44</v>
      </c>
      <c r="B34" s="16">
        <v>1109</v>
      </c>
      <c r="C34" s="16">
        <v>1109</v>
      </c>
      <c r="D34" s="17">
        <f>SUM(C34/C45)</f>
        <v>0.028729825652185178</v>
      </c>
      <c r="E34" s="18"/>
      <c r="F34" s="27"/>
      <c r="G34" s="28"/>
      <c r="H34" s="28"/>
      <c r="I34" s="29"/>
      <c r="J34" s="18"/>
      <c r="K34" s="15" t="s">
        <v>27</v>
      </c>
      <c r="L34" s="20">
        <v>9</v>
      </c>
      <c r="M34" s="20">
        <v>9</v>
      </c>
      <c r="N34" s="17">
        <f>SUM(M34/M39)</f>
        <v>0.16666666666666666</v>
      </c>
    </row>
    <row r="35" spans="1:14" ht="12.75">
      <c r="A35" s="15" t="s">
        <v>50</v>
      </c>
      <c r="B35" s="16">
        <v>8</v>
      </c>
      <c r="C35" s="16">
        <v>8</v>
      </c>
      <c r="D35" s="17">
        <f>SUM(C35/C45)</f>
        <v>0.0002072485168778011</v>
      </c>
      <c r="E35" s="18"/>
      <c r="F35" s="27"/>
      <c r="G35" s="16"/>
      <c r="H35" s="16"/>
      <c r="I35" s="17"/>
      <c r="K35" s="15" t="s">
        <v>29</v>
      </c>
      <c r="L35" s="20">
        <v>0</v>
      </c>
      <c r="M35" s="20">
        <v>0</v>
      </c>
      <c r="N35" s="17">
        <f>SUM(M35/M39)</f>
        <v>0</v>
      </c>
    </row>
    <row r="36" spans="1:14" ht="12.75">
      <c r="A36" s="15" t="s">
        <v>45</v>
      </c>
      <c r="B36" s="16">
        <v>129</v>
      </c>
      <c r="C36" s="16">
        <v>129</v>
      </c>
      <c r="D36" s="17">
        <f>SUM(C36/C45)</f>
        <v>0.003341882334654543</v>
      </c>
      <c r="E36" s="18"/>
      <c r="F36" s="27"/>
      <c r="G36" s="28"/>
      <c r="H36" s="28"/>
      <c r="I36" s="29"/>
      <c r="K36" s="15" t="s">
        <v>54</v>
      </c>
      <c r="L36" s="20">
        <v>24</v>
      </c>
      <c r="M36" s="20">
        <v>24</v>
      </c>
      <c r="N36" s="17">
        <f>SUM(M36/M39)</f>
        <v>0.4444444444444444</v>
      </c>
    </row>
    <row r="37" spans="1:14" ht="12.75">
      <c r="A37" s="15" t="s">
        <v>39</v>
      </c>
      <c r="B37" s="16">
        <v>866</v>
      </c>
      <c r="C37" s="16">
        <v>866</v>
      </c>
      <c r="D37" s="17">
        <f>SUM(C37/C45)</f>
        <v>0.022434651952021968</v>
      </c>
      <c r="E37" s="18"/>
      <c r="F37" s="27"/>
      <c r="G37" s="28"/>
      <c r="H37" s="28"/>
      <c r="I37" s="29"/>
      <c r="K37" s="15"/>
      <c r="L37" s="20"/>
      <c r="M37" s="20"/>
      <c r="N37" s="17"/>
    </row>
    <row r="38" spans="1:14" ht="12.75">
      <c r="A38" s="15" t="s">
        <v>56</v>
      </c>
      <c r="B38" s="16">
        <v>2</v>
      </c>
      <c r="C38" s="16">
        <v>2</v>
      </c>
      <c r="D38" s="17">
        <f>SUM(C38/C45)</f>
        <v>5.1812129219450276E-05</v>
      </c>
      <c r="E38" s="18"/>
      <c r="F38" s="27"/>
      <c r="G38" s="28"/>
      <c r="H38" s="28"/>
      <c r="I38" s="29"/>
      <c r="J38" s="32"/>
      <c r="K38" s="39"/>
      <c r="L38" s="21"/>
      <c r="M38" s="21"/>
      <c r="N38" s="25"/>
    </row>
    <row r="39" spans="1:14" ht="12.75">
      <c r="A39" s="15" t="s">
        <v>40</v>
      </c>
      <c r="B39" s="16">
        <v>5179</v>
      </c>
      <c r="C39" s="16">
        <v>5179</v>
      </c>
      <c r="D39" s="17">
        <f>SUM(C39/C45)</f>
        <v>0.13416750861376647</v>
      </c>
      <c r="E39" s="18"/>
      <c r="F39" s="27"/>
      <c r="G39" s="28"/>
      <c r="H39" s="28"/>
      <c r="I39" s="29"/>
      <c r="J39" s="35"/>
      <c r="K39" s="42" t="str">
        <f>A45</f>
        <v>Total JANUARY 2005</v>
      </c>
      <c r="L39" s="7">
        <f>SUM(L31:L38)</f>
        <v>54</v>
      </c>
      <c r="M39" s="7">
        <f>SUM(M31:M38)</f>
        <v>54</v>
      </c>
      <c r="N39" s="25"/>
    </row>
    <row r="40" spans="1:14" ht="12.75">
      <c r="A40" s="15" t="s">
        <v>41</v>
      </c>
      <c r="B40" s="16">
        <v>2769</v>
      </c>
      <c r="C40" s="16">
        <v>2769</v>
      </c>
      <c r="D40" s="17">
        <f>SUM(C40/C45)</f>
        <v>0.0717338929043289</v>
      </c>
      <c r="E40" s="18"/>
      <c r="F40" s="15"/>
      <c r="G40" s="16"/>
      <c r="H40" s="16"/>
      <c r="I40" s="31"/>
      <c r="J40" s="38"/>
      <c r="K40" s="42" t="str">
        <f>A46</f>
        <v>Total JANUARY 2004 </v>
      </c>
      <c r="L40" s="45">
        <v>67</v>
      </c>
      <c r="M40" s="45">
        <v>67</v>
      </c>
      <c r="N40" s="25"/>
    </row>
    <row r="41" spans="1:14" ht="12.75">
      <c r="A41" s="15" t="s">
        <v>29</v>
      </c>
      <c r="B41" s="16">
        <v>585</v>
      </c>
      <c r="C41" s="16">
        <v>585</v>
      </c>
      <c r="D41" s="17">
        <f>SUM(C41/C45)</f>
        <v>0.015155047796689206</v>
      </c>
      <c r="E41" s="18"/>
      <c r="F41" s="15"/>
      <c r="G41" s="33"/>
      <c r="H41" s="33"/>
      <c r="I41" s="34"/>
      <c r="J41" s="38"/>
      <c r="K41" s="42" t="str">
        <f>A47</f>
        <v>2005 change 2004</v>
      </c>
      <c r="L41" s="45">
        <f>SUM(L39-L40)</f>
        <v>-13</v>
      </c>
      <c r="M41" s="45">
        <f>SUM(M39-M40)</f>
        <v>-13</v>
      </c>
      <c r="N41" s="25"/>
    </row>
    <row r="42" spans="1:14" ht="12.75">
      <c r="A42" s="15" t="s">
        <v>31</v>
      </c>
      <c r="B42" s="16">
        <v>114</v>
      </c>
      <c r="C42" s="16">
        <v>114</v>
      </c>
      <c r="D42" s="17">
        <f>SUM(C42/C45)</f>
        <v>0.0029532913655086657</v>
      </c>
      <c r="E42" s="18"/>
      <c r="F42" s="27"/>
      <c r="G42" s="36"/>
      <c r="H42" s="36"/>
      <c r="I42" s="37"/>
      <c r="J42" s="38"/>
      <c r="K42" s="42" t="str">
        <f>A48</f>
        <v>% change 2005 - 2004</v>
      </c>
      <c r="L42" s="46">
        <f>SUM((L39-L40)/L40)</f>
        <v>-0.19402985074626866</v>
      </c>
      <c r="M42" s="46">
        <f>SUM((M39-M40)/M40)</f>
        <v>-0.19402985074626866</v>
      </c>
      <c r="N42" s="25"/>
    </row>
    <row r="43" spans="4:14" ht="12.75">
      <c r="D43" s="40"/>
      <c r="E43" s="23"/>
      <c r="F43" s="27"/>
      <c r="G43" s="36"/>
      <c r="H43" s="36"/>
      <c r="I43" s="37"/>
      <c r="J43" s="32"/>
      <c r="K43" s="42"/>
      <c r="L43" s="46"/>
      <c r="M43" s="46"/>
      <c r="N43" s="25"/>
    </row>
    <row r="44" spans="1:14" ht="12.75">
      <c r="A44" s="15"/>
      <c r="B44" s="16"/>
      <c r="C44" s="16"/>
      <c r="D44" s="41"/>
      <c r="E44" s="7"/>
      <c r="F44" s="27"/>
      <c r="G44" s="36"/>
      <c r="H44" s="36"/>
      <c r="I44" s="37"/>
      <c r="J44" s="32"/>
      <c r="K44" s="42"/>
      <c r="L44" s="46"/>
      <c r="M44" s="46"/>
      <c r="N44" s="25"/>
    </row>
    <row r="45" spans="1:14" ht="12.75">
      <c r="A45" s="42" t="s">
        <v>59</v>
      </c>
      <c r="B45" s="43">
        <f>SUM(B6:B44)</f>
        <v>38601</v>
      </c>
      <c r="C45" s="43">
        <f>SUM(C6:C44)</f>
        <v>38601</v>
      </c>
      <c r="D45" s="44"/>
      <c r="E45" s="7"/>
      <c r="F45" s="42" t="str">
        <f>A45</f>
        <v>Total JANUARY 2005</v>
      </c>
      <c r="G45" s="43">
        <f>SUM(G6:G44)</f>
        <v>7042</v>
      </c>
      <c r="H45" s="43">
        <f>SUM(H6:H44)</f>
        <v>7042</v>
      </c>
      <c r="I45" s="31"/>
      <c r="J45" s="7"/>
      <c r="K45" s="53"/>
      <c r="L45" s="54"/>
      <c r="M45" s="54"/>
      <c r="N45" s="56"/>
    </row>
    <row r="46" spans="1:10" ht="12.75">
      <c r="A46" s="42" t="s">
        <v>60</v>
      </c>
      <c r="B46" s="45">
        <v>32687</v>
      </c>
      <c r="C46" s="45">
        <v>32687</v>
      </c>
      <c r="D46" s="44"/>
      <c r="E46" s="7"/>
      <c r="F46" s="42" t="str">
        <f>A46</f>
        <v>Total JANUARY 2004 </v>
      </c>
      <c r="G46" s="45">
        <v>5477</v>
      </c>
      <c r="H46" s="45">
        <v>5477</v>
      </c>
      <c r="I46" s="31"/>
      <c r="J46" s="48"/>
    </row>
    <row r="47" spans="1:10" ht="12.75">
      <c r="A47" s="42" t="s">
        <v>61</v>
      </c>
      <c r="B47" s="45">
        <f>SUM(B45-B46)</f>
        <v>5914</v>
      </c>
      <c r="C47" s="45">
        <f>SUM(C45-C46)</f>
        <v>5914</v>
      </c>
      <c r="D47" s="44"/>
      <c r="E47" s="48"/>
      <c r="F47" s="42" t="str">
        <f>A47</f>
        <v>2005 change 2004</v>
      </c>
      <c r="G47" s="45">
        <f>SUM(G45-G46)</f>
        <v>1565</v>
      </c>
      <c r="H47" s="45">
        <f>SUM(H45-H46)</f>
        <v>1565</v>
      </c>
      <c r="I47" s="44"/>
      <c r="J47" s="48"/>
    </row>
    <row r="48" spans="1:10" ht="12.75">
      <c r="A48" s="42" t="s">
        <v>62</v>
      </c>
      <c r="B48" s="46">
        <f>SUM((B45-B46)/B46)</f>
        <v>0.18092819775445895</v>
      </c>
      <c r="C48" s="46">
        <f>SUM((C45-C46)/C46)</f>
        <v>0.18092819775445895</v>
      </c>
      <c r="D48" s="47"/>
      <c r="E48" s="48"/>
      <c r="F48" s="42" t="str">
        <f>A48</f>
        <v>% change 2005 - 2004</v>
      </c>
      <c r="G48" s="46">
        <f>SUM((G45-G46)/G46)</f>
        <v>0.2857403688150447</v>
      </c>
      <c r="H48" s="46">
        <f>SUM((H45-H46)/H46)</f>
        <v>0.2857403688150447</v>
      </c>
      <c r="I48" s="47"/>
      <c r="J48" s="48"/>
    </row>
    <row r="49" spans="1:10" ht="12.75">
      <c r="A49" s="42"/>
      <c r="B49" s="46"/>
      <c r="C49" s="46"/>
      <c r="D49" s="47"/>
      <c r="E49" s="48"/>
      <c r="F49" s="42"/>
      <c r="G49" s="46"/>
      <c r="H49" s="46"/>
      <c r="I49" s="47"/>
      <c r="J49"/>
    </row>
    <row r="50" spans="1:9" ht="12.75">
      <c r="A50" s="49"/>
      <c r="B50" s="50"/>
      <c r="C50" s="50"/>
      <c r="D50" s="51"/>
      <c r="E50" s="52"/>
      <c r="F50" s="53"/>
      <c r="G50" s="54"/>
      <c r="H50" s="54"/>
      <c r="I50" s="55"/>
    </row>
    <row r="51" spans="1:6" ht="12.75">
      <c r="A51" s="57"/>
      <c r="B51" s="57"/>
      <c r="C51" s="57"/>
      <c r="D51" s="57"/>
      <c r="E51" s="57"/>
      <c r="F51" s="57"/>
    </row>
    <row r="52" ht="12.75">
      <c r="E52" s="57"/>
    </row>
    <row r="53" ht="12.75">
      <c r="E53" s="58"/>
    </row>
    <row r="57" ht="12.75">
      <c r="E57" s="57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29:N29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9" r:id="rId2"/>
  <rowBreaks count="1" manualBreakCount="1">
    <brk id="6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5.421875" style="0" customWidth="1"/>
    <col min="7" max="7" width="14.7109375" style="30" customWidth="1"/>
    <col min="8" max="8" width="14.28125" style="30" customWidth="1"/>
    <col min="9" max="9" width="10.00390625" style="30" bestFit="1" customWidth="1"/>
    <col min="10" max="10" width="1.421875" style="30" customWidth="1"/>
    <col min="11" max="11" width="28.00390625" style="30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3" customFormat="1" ht="12.75">
      <c r="A2" s="2" t="s">
        <v>51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0" t="s">
        <v>0</v>
      </c>
      <c r="C4" s="70"/>
      <c r="D4" s="71"/>
      <c r="E4" s="7"/>
      <c r="F4" s="8"/>
      <c r="G4" s="67" t="s">
        <v>1</v>
      </c>
      <c r="H4" s="67"/>
      <c r="I4" s="68"/>
      <c r="J4" s="5"/>
      <c r="K4" s="9"/>
      <c r="L4" s="67" t="s">
        <v>2</v>
      </c>
      <c r="M4" s="67"/>
      <c r="N4" s="68"/>
    </row>
    <row r="5" spans="1:14" s="14" customFormat="1" ht="12.75">
      <c r="A5" s="11" t="s">
        <v>3</v>
      </c>
      <c r="B5" s="12" t="s">
        <v>108</v>
      </c>
      <c r="C5" s="12" t="s">
        <v>109</v>
      </c>
      <c r="D5" s="13" t="s">
        <v>4</v>
      </c>
      <c r="E5" s="7"/>
      <c r="F5" s="11" t="s">
        <v>3</v>
      </c>
      <c r="G5" s="12" t="str">
        <f>B5</f>
        <v>01/10 - 31/10</v>
      </c>
      <c r="H5" s="12" t="str">
        <f>C5</f>
        <v>01/01 - 31/10</v>
      </c>
      <c r="I5" s="13" t="s">
        <v>4</v>
      </c>
      <c r="J5" s="7"/>
      <c r="K5" s="11" t="s">
        <v>3</v>
      </c>
      <c r="L5" s="12" t="str">
        <f>B5</f>
        <v>01/10 - 31/10</v>
      </c>
      <c r="M5" s="12" t="str">
        <f>C5</f>
        <v>01/01 - 31/10</v>
      </c>
      <c r="N5" s="13" t="s">
        <v>4</v>
      </c>
    </row>
    <row r="6" spans="1:14" ht="12.75">
      <c r="A6" s="15" t="s">
        <v>5</v>
      </c>
      <c r="B6" s="16">
        <v>6</v>
      </c>
      <c r="C6" s="16">
        <v>451</v>
      </c>
      <c r="D6" s="17">
        <f>SUM(C6/C46)</f>
        <v>0.002661175165512114</v>
      </c>
      <c r="E6" s="18"/>
      <c r="F6" s="15" t="s">
        <v>63</v>
      </c>
      <c r="G6" s="16">
        <v>17</v>
      </c>
      <c r="H6" s="16">
        <v>399</v>
      </c>
      <c r="I6" s="17">
        <f>SUM(H6/H46)</f>
        <v>0.01123943661971831</v>
      </c>
      <c r="J6" s="18"/>
      <c r="K6" s="15" t="s">
        <v>7</v>
      </c>
      <c r="L6" s="59">
        <v>6</v>
      </c>
      <c r="M6" s="19">
        <v>51</v>
      </c>
      <c r="N6" s="17">
        <f>SUM(M6/M22)</f>
        <v>0.01093013287612516</v>
      </c>
    </row>
    <row r="7" spans="1:14" ht="12.75">
      <c r="A7" s="15" t="s">
        <v>8</v>
      </c>
      <c r="B7" s="16">
        <v>129</v>
      </c>
      <c r="C7" s="16">
        <v>4525</v>
      </c>
      <c r="D7" s="17">
        <f>SUM(C7/C46)</f>
        <v>0.02670026080696744</v>
      </c>
      <c r="E7" s="18"/>
      <c r="F7" s="15" t="s">
        <v>6</v>
      </c>
      <c r="G7" s="16">
        <v>3</v>
      </c>
      <c r="H7" s="16">
        <v>98</v>
      </c>
      <c r="I7" s="17">
        <f>SUM(H7/H46)</f>
        <v>0.00276056338028169</v>
      </c>
      <c r="J7" s="18"/>
      <c r="K7" s="15" t="s">
        <v>10</v>
      </c>
      <c r="L7" s="59">
        <v>58</v>
      </c>
      <c r="M7" s="20">
        <v>622</v>
      </c>
      <c r="N7" s="17">
        <f>SUM(M7/M22)</f>
        <v>0.13330475782254608</v>
      </c>
    </row>
    <row r="8" spans="1:14" ht="12.75">
      <c r="A8" s="15" t="s">
        <v>11</v>
      </c>
      <c r="B8" s="16">
        <v>154</v>
      </c>
      <c r="C8" s="16">
        <v>5565</v>
      </c>
      <c r="D8" s="17">
        <f>SUM(C8/C46)</f>
        <v>0.032836895334977634</v>
      </c>
      <c r="E8" s="18"/>
      <c r="F8" s="15" t="s">
        <v>9</v>
      </c>
      <c r="G8" s="16">
        <v>95</v>
      </c>
      <c r="H8" s="16">
        <v>2147</v>
      </c>
      <c r="I8" s="17">
        <f>SUM(H8/H46)</f>
        <v>0.06047887323943662</v>
      </c>
      <c r="J8" s="18"/>
      <c r="K8" s="15" t="s">
        <v>12</v>
      </c>
      <c r="L8" s="59">
        <v>0</v>
      </c>
      <c r="M8" s="20">
        <v>0</v>
      </c>
      <c r="N8" s="17">
        <f>SUM(M8/M22)</f>
        <v>0</v>
      </c>
    </row>
    <row r="9" spans="1:14" ht="12.75">
      <c r="A9" s="22" t="s">
        <v>98</v>
      </c>
      <c r="B9" s="62">
        <v>0</v>
      </c>
      <c r="C9" s="62">
        <v>3</v>
      </c>
      <c r="D9" s="17">
        <f>SUM(C9/C47)</f>
        <v>1.9776394895053264E-05</v>
      </c>
      <c r="E9" s="18"/>
      <c r="F9" s="15" t="s">
        <v>13</v>
      </c>
      <c r="G9" s="16">
        <v>0</v>
      </c>
      <c r="H9" s="16">
        <v>0</v>
      </c>
      <c r="I9" s="17">
        <f>SUM(H9/H46)</f>
        <v>0</v>
      </c>
      <c r="J9" s="18"/>
      <c r="K9" s="15" t="s">
        <v>14</v>
      </c>
      <c r="L9" s="59">
        <v>10</v>
      </c>
      <c r="M9" s="20">
        <v>483</v>
      </c>
      <c r="N9" s="17">
        <f>SUM(M9/M22)</f>
        <v>0.1035147878268324</v>
      </c>
    </row>
    <row r="10" spans="1:14" ht="12.75">
      <c r="A10" s="15" t="s">
        <v>63</v>
      </c>
      <c r="B10" s="16">
        <v>38</v>
      </c>
      <c r="C10" s="16">
        <v>2492</v>
      </c>
      <c r="D10" s="17">
        <f>SUM(C10/C46)</f>
        <v>0.014704320426732123</v>
      </c>
      <c r="E10" s="18"/>
      <c r="F10" s="15" t="s">
        <v>15</v>
      </c>
      <c r="G10" s="16">
        <v>68</v>
      </c>
      <c r="H10" s="16">
        <v>1171</v>
      </c>
      <c r="I10" s="17">
        <f>SUM(H10/H46)</f>
        <v>0.03298591549295775</v>
      </c>
      <c r="J10" s="18"/>
      <c r="K10" s="15" t="s">
        <v>16</v>
      </c>
      <c r="L10" s="59">
        <v>16</v>
      </c>
      <c r="M10" s="20">
        <v>138</v>
      </c>
      <c r="N10" s="17">
        <f>SUM(M10/M22)</f>
        <v>0.02957565366480926</v>
      </c>
    </row>
    <row r="11" spans="1:14" ht="12.75">
      <c r="A11" s="15" t="s">
        <v>49</v>
      </c>
      <c r="B11" s="16">
        <v>6</v>
      </c>
      <c r="C11" s="16">
        <v>360</v>
      </c>
      <c r="D11" s="17">
        <f>SUM(C11/C46)</f>
        <v>0.0021242196443112217</v>
      </c>
      <c r="E11" s="18"/>
      <c r="F11" s="15" t="s">
        <v>17</v>
      </c>
      <c r="G11" s="16">
        <v>435</v>
      </c>
      <c r="H11" s="16">
        <v>6379</v>
      </c>
      <c r="I11" s="17">
        <f>SUM(H11/H46)</f>
        <v>0.17969014084507043</v>
      </c>
      <c r="J11" s="18"/>
      <c r="K11" s="15" t="s">
        <v>18</v>
      </c>
      <c r="L11" s="59">
        <v>24</v>
      </c>
      <c r="M11" s="20">
        <v>387</v>
      </c>
      <c r="N11" s="17">
        <f>SUM(M11/M22)</f>
        <v>0.08294042006000857</v>
      </c>
    </row>
    <row r="12" spans="1:14" ht="12.75">
      <c r="A12" s="15" t="s">
        <v>9</v>
      </c>
      <c r="B12" s="16">
        <v>52</v>
      </c>
      <c r="C12" s="16">
        <v>3991</v>
      </c>
      <c r="D12" s="17">
        <f>SUM(C12/C46)</f>
        <v>0.023549335001239128</v>
      </c>
      <c r="E12" s="18"/>
      <c r="F12" s="15" t="s">
        <v>55</v>
      </c>
      <c r="G12" s="16">
        <v>112</v>
      </c>
      <c r="H12" s="16">
        <v>1859</v>
      </c>
      <c r="I12" s="17">
        <f>SUM(H12/H46)</f>
        <v>0.05236619718309859</v>
      </c>
      <c r="J12" s="18"/>
      <c r="K12" s="15" t="s">
        <v>20</v>
      </c>
      <c r="L12" s="59">
        <v>11</v>
      </c>
      <c r="M12" s="20">
        <v>276</v>
      </c>
      <c r="N12" s="17">
        <f>SUM(M12/M22)</f>
        <v>0.05915130732961852</v>
      </c>
    </row>
    <row r="13" spans="1:14" ht="13.5" customHeight="1">
      <c r="A13" s="15" t="s">
        <v>99</v>
      </c>
      <c r="B13" s="16">
        <v>0</v>
      </c>
      <c r="C13" s="16">
        <v>0</v>
      </c>
      <c r="D13" s="17">
        <f>SUM(C13/C48)</f>
        <v>0</v>
      </c>
      <c r="E13" s="18"/>
      <c r="F13" s="15" t="s">
        <v>19</v>
      </c>
      <c r="G13" s="16">
        <v>19</v>
      </c>
      <c r="H13" s="16">
        <v>665</v>
      </c>
      <c r="I13" s="17">
        <f>SUM(H13/H46)</f>
        <v>0.018732394366197183</v>
      </c>
      <c r="J13" s="18"/>
      <c r="K13" s="15" t="s">
        <v>21</v>
      </c>
      <c r="L13" s="59">
        <v>23</v>
      </c>
      <c r="M13" s="20">
        <v>508</v>
      </c>
      <c r="N13" s="17">
        <f>SUM(M13/M22)</f>
        <v>0.10887269609944278</v>
      </c>
    </row>
    <row r="14" spans="1:14" ht="12.75">
      <c r="A14" s="15" t="s">
        <v>13</v>
      </c>
      <c r="B14" s="16">
        <v>9</v>
      </c>
      <c r="C14" s="16">
        <v>306</v>
      </c>
      <c r="D14" s="17">
        <f>SUM(C14/C46)</f>
        <v>0.0018055866976645384</v>
      </c>
      <c r="E14" s="18"/>
      <c r="F14" s="15" t="s">
        <v>16</v>
      </c>
      <c r="G14" s="16">
        <v>27</v>
      </c>
      <c r="H14" s="16">
        <v>917</v>
      </c>
      <c r="I14" s="17">
        <f>SUM(H14/H46)</f>
        <v>0.025830985915492957</v>
      </c>
      <c r="J14" s="18"/>
      <c r="K14" s="15" t="s">
        <v>22</v>
      </c>
      <c r="L14" s="59">
        <v>21</v>
      </c>
      <c r="M14" s="20">
        <v>192</v>
      </c>
      <c r="N14" s="17">
        <f>SUM(M14/M22)</f>
        <v>0.041148735533647667</v>
      </c>
    </row>
    <row r="15" spans="1:14" ht="12.75">
      <c r="A15" s="15" t="s">
        <v>15</v>
      </c>
      <c r="B15" s="16">
        <v>88</v>
      </c>
      <c r="C15" s="16">
        <v>2452</v>
      </c>
      <c r="D15" s="17">
        <f>SUM(C15/C46)</f>
        <v>0.014468296021808656</v>
      </c>
      <c r="E15" s="18"/>
      <c r="F15" s="15" t="s">
        <v>18</v>
      </c>
      <c r="G15" s="16">
        <v>26</v>
      </c>
      <c r="H15" s="16">
        <v>228</v>
      </c>
      <c r="I15" s="17">
        <f>SUM(H15/H46)</f>
        <v>0.006422535211267606</v>
      </c>
      <c r="J15" s="18"/>
      <c r="K15" s="15" t="s">
        <v>25</v>
      </c>
      <c r="L15" s="59">
        <v>17</v>
      </c>
      <c r="M15" s="20">
        <v>191</v>
      </c>
      <c r="N15" s="17">
        <f>SUM(M15/M22)</f>
        <v>0.04093441920274325</v>
      </c>
    </row>
    <row r="16" spans="1:14" ht="12.75">
      <c r="A16" s="15" t="s">
        <v>17</v>
      </c>
      <c r="B16" s="16">
        <v>466</v>
      </c>
      <c r="C16" s="16">
        <v>20211</v>
      </c>
      <c r="D16" s="17">
        <f>SUM(C16/C46)</f>
        <v>0.11925723119770584</v>
      </c>
      <c r="E16" s="18"/>
      <c r="F16" s="22" t="s">
        <v>24</v>
      </c>
      <c r="G16" s="23">
        <v>7</v>
      </c>
      <c r="H16" s="23">
        <v>185</v>
      </c>
      <c r="I16" s="17">
        <f>SUM(H16/H46)</f>
        <v>0.005211267605633803</v>
      </c>
      <c r="J16" s="18"/>
      <c r="K16" s="15" t="s">
        <v>27</v>
      </c>
      <c r="L16" s="59">
        <v>32</v>
      </c>
      <c r="M16" s="20">
        <v>753</v>
      </c>
      <c r="N16" s="17">
        <f>SUM(M16/M22)</f>
        <v>0.16138019717102442</v>
      </c>
    </row>
    <row r="17" spans="1:14" ht="12.75">
      <c r="A17" s="15" t="s">
        <v>55</v>
      </c>
      <c r="B17" s="16">
        <v>495</v>
      </c>
      <c r="C17" s="16">
        <v>12104</v>
      </c>
      <c r="D17" s="17">
        <f>SUM(C17/C46)</f>
        <v>0.07142098492984175</v>
      </c>
      <c r="E17" s="18"/>
      <c r="F17" s="22" t="s">
        <v>32</v>
      </c>
      <c r="G17" s="23">
        <v>16</v>
      </c>
      <c r="H17" s="23">
        <v>819</v>
      </c>
      <c r="I17" s="17">
        <f>SUM(H17/H46)</f>
        <v>0.023070422535211268</v>
      </c>
      <c r="J17" s="18"/>
      <c r="K17" s="15" t="s">
        <v>29</v>
      </c>
      <c r="L17" s="59">
        <v>33</v>
      </c>
      <c r="M17" s="20">
        <v>701</v>
      </c>
      <c r="N17" s="17">
        <f>SUM(M17/M22)</f>
        <v>0.15023574796399486</v>
      </c>
    </row>
    <row r="18" spans="1:14" ht="12.75">
      <c r="A18" s="15" t="s">
        <v>23</v>
      </c>
      <c r="B18" s="16">
        <v>105</v>
      </c>
      <c r="C18" s="16">
        <v>3382</v>
      </c>
      <c r="D18" s="17">
        <f>SUM(C18/C46)</f>
        <v>0.019955863436279312</v>
      </c>
      <c r="E18" s="18"/>
      <c r="F18" s="15" t="s">
        <v>26</v>
      </c>
      <c r="G18" s="23">
        <v>0</v>
      </c>
      <c r="H18" s="23">
        <v>0</v>
      </c>
      <c r="I18" s="17">
        <f>SUM(H18/H46)</f>
        <v>0</v>
      </c>
      <c r="J18" s="18"/>
      <c r="K18" s="15" t="s">
        <v>31</v>
      </c>
      <c r="L18" s="59">
        <v>0</v>
      </c>
      <c r="M18" s="20">
        <v>29</v>
      </c>
      <c r="N18" s="17">
        <f>SUM(M18/M22)</f>
        <v>0.006215173596228032</v>
      </c>
    </row>
    <row r="19" spans="1:14" ht="12.75">
      <c r="A19" s="15" t="s">
        <v>19</v>
      </c>
      <c r="B19" s="16">
        <v>114</v>
      </c>
      <c r="C19" s="16">
        <v>6885</v>
      </c>
      <c r="D19" s="17">
        <f>SUM(C19/C46)</f>
        <v>0.04062570069745212</v>
      </c>
      <c r="E19" s="18"/>
      <c r="F19" s="15" t="s">
        <v>28</v>
      </c>
      <c r="G19" s="16">
        <v>3</v>
      </c>
      <c r="H19" s="16">
        <v>73</v>
      </c>
      <c r="I19" s="17">
        <f>SUM(H19/H46)</f>
        <v>0.002056338028169014</v>
      </c>
      <c r="J19" s="18"/>
      <c r="K19" s="15" t="s">
        <v>48</v>
      </c>
      <c r="L19" s="59">
        <v>22</v>
      </c>
      <c r="M19" s="59">
        <v>335</v>
      </c>
      <c r="N19" s="17">
        <f>SUM(M19/M22)</f>
        <v>0.071795970852979</v>
      </c>
    </row>
    <row r="20" spans="1:14" ht="12.75">
      <c r="A20" s="15" t="s">
        <v>16</v>
      </c>
      <c r="B20" s="16">
        <v>6</v>
      </c>
      <c r="C20" s="16">
        <v>65</v>
      </c>
      <c r="D20" s="17">
        <f>SUM(C20/C46)</f>
        <v>0.0003835396580006373</v>
      </c>
      <c r="E20" s="18"/>
      <c r="F20" s="15" t="s">
        <v>21</v>
      </c>
      <c r="G20" s="16">
        <v>74</v>
      </c>
      <c r="H20" s="16">
        <v>1131</v>
      </c>
      <c r="I20" s="17">
        <f>SUM(H20/H46)</f>
        <v>0.031859154929577464</v>
      </c>
      <c r="J20" s="18"/>
      <c r="K20" s="15"/>
      <c r="L20" s="59"/>
      <c r="M20" s="59"/>
      <c r="N20" s="17"/>
    </row>
    <row r="21" spans="1:14" ht="12.75">
      <c r="A21" s="15" t="s">
        <v>30</v>
      </c>
      <c r="B21" s="16">
        <v>3</v>
      </c>
      <c r="C21" s="16">
        <v>373</v>
      </c>
      <c r="D21" s="17">
        <f>SUM(C21/C46)</f>
        <v>0.002200927575911349</v>
      </c>
      <c r="E21" s="18"/>
      <c r="F21" s="15" t="s">
        <v>22</v>
      </c>
      <c r="G21" s="16">
        <v>38</v>
      </c>
      <c r="H21" s="16">
        <v>1497</v>
      </c>
      <c r="I21" s="17">
        <f>SUM(H21/H46)</f>
        <v>0.042169014084507045</v>
      </c>
      <c r="J21" s="18"/>
      <c r="K21" s="24"/>
      <c r="L21" s="21"/>
      <c r="M21" s="21"/>
      <c r="N21" s="25"/>
    </row>
    <row r="22" spans="1:17" ht="12.75">
      <c r="A22" s="15" t="s">
        <v>24</v>
      </c>
      <c r="B22" s="16">
        <v>104</v>
      </c>
      <c r="C22" s="16">
        <v>2193</v>
      </c>
      <c r="D22" s="17">
        <f>SUM(C22/C46)</f>
        <v>0.012940037999929193</v>
      </c>
      <c r="E22" s="18"/>
      <c r="F22" s="15" t="s">
        <v>34</v>
      </c>
      <c r="G22" s="16">
        <v>133</v>
      </c>
      <c r="H22" s="16">
        <v>3159</v>
      </c>
      <c r="I22" s="17">
        <f>SUM(H22/H46)</f>
        <v>0.08898591549295774</v>
      </c>
      <c r="J22" s="18"/>
      <c r="K22" s="42" t="str">
        <f>F46</f>
        <v>Total OCTOBER 2005</v>
      </c>
      <c r="L22" s="7">
        <f>SUM(L6:L21)</f>
        <v>273</v>
      </c>
      <c r="M22" s="43">
        <f>SUM(M6:M21)</f>
        <v>4666</v>
      </c>
      <c r="N22" s="25"/>
      <c r="P22" s="38"/>
      <c r="Q22" s="38"/>
    </row>
    <row r="23" spans="1:17" ht="12.75">
      <c r="A23" s="15" t="s">
        <v>32</v>
      </c>
      <c r="B23" s="16">
        <v>15</v>
      </c>
      <c r="C23" s="16">
        <v>1445</v>
      </c>
      <c r="D23" s="17">
        <f>SUM(C23/C46)</f>
        <v>0.00852638162786032</v>
      </c>
      <c r="E23" s="18"/>
      <c r="F23" s="15" t="s">
        <v>36</v>
      </c>
      <c r="G23" s="16">
        <v>76</v>
      </c>
      <c r="H23" s="16">
        <v>1603</v>
      </c>
      <c r="I23" s="17">
        <f>SUM(H23/H46)</f>
        <v>0.04515492957746479</v>
      </c>
      <c r="J23" s="18"/>
      <c r="K23" s="42" t="str">
        <f>F47</f>
        <v>Total OCTOBER 2004 </v>
      </c>
      <c r="L23" s="45">
        <v>236</v>
      </c>
      <c r="M23" s="45">
        <v>3796</v>
      </c>
      <c r="N23" s="25"/>
      <c r="P23" s="45"/>
      <c r="Q23" s="45"/>
    </row>
    <row r="24" spans="1:17" ht="12.75">
      <c r="A24" s="15" t="s">
        <v>33</v>
      </c>
      <c r="B24" s="16">
        <v>20</v>
      </c>
      <c r="C24" s="16">
        <v>621</v>
      </c>
      <c r="D24" s="17">
        <f>SUM(C24/C46)</f>
        <v>0.0036642788864368575</v>
      </c>
      <c r="E24" s="18"/>
      <c r="F24" s="22" t="s">
        <v>57</v>
      </c>
      <c r="G24" s="16">
        <v>0</v>
      </c>
      <c r="H24" s="16">
        <v>10</v>
      </c>
      <c r="I24" s="17">
        <f>SUM(H24/H46)</f>
        <v>0.00028169014084507044</v>
      </c>
      <c r="J24" s="18"/>
      <c r="K24" s="42" t="str">
        <f>F48</f>
        <v>2005 change 2004</v>
      </c>
      <c r="L24" s="45">
        <f>SUM(L22-L23)</f>
        <v>37</v>
      </c>
      <c r="M24" s="45">
        <f>SUM(M22-M23)</f>
        <v>870</v>
      </c>
      <c r="N24" s="25"/>
      <c r="P24" s="46"/>
      <c r="Q24" s="46"/>
    </row>
    <row r="25" spans="1:14" ht="12.75">
      <c r="A25" s="15" t="s">
        <v>28</v>
      </c>
      <c r="B25" s="16">
        <v>58</v>
      </c>
      <c r="C25" s="16">
        <v>4103</v>
      </c>
      <c r="D25" s="17">
        <f>SUM(C25/C46)</f>
        <v>0.02421020333502484</v>
      </c>
      <c r="E25" s="18"/>
      <c r="F25" s="15" t="s">
        <v>25</v>
      </c>
      <c r="G25" s="16">
        <v>92</v>
      </c>
      <c r="H25" s="16">
        <v>2262</v>
      </c>
      <c r="I25" s="17">
        <f>SUM(H25/H46)</f>
        <v>0.06371830985915493</v>
      </c>
      <c r="J25" s="18"/>
      <c r="K25" s="42" t="str">
        <f>F49</f>
        <v>% change 2005 - 2004</v>
      </c>
      <c r="L25" s="46">
        <f>SUM((L22-L23)/L23)</f>
        <v>0.15677966101694915</v>
      </c>
      <c r="M25" s="46">
        <f>SUM((M22-M23)/M23)</f>
        <v>0.2291886195995785</v>
      </c>
      <c r="N25" s="25"/>
    </row>
    <row r="26" spans="1:14" ht="12.75">
      <c r="A26" s="15" t="s">
        <v>35</v>
      </c>
      <c r="B26" s="16">
        <v>85</v>
      </c>
      <c r="C26" s="16">
        <v>4858</v>
      </c>
      <c r="D26" s="17">
        <f>SUM(C26/C46)</f>
        <v>0.02866516397795532</v>
      </c>
      <c r="E26" s="18"/>
      <c r="F26" s="22" t="s">
        <v>46</v>
      </c>
      <c r="G26" s="23">
        <v>0</v>
      </c>
      <c r="H26" s="23">
        <v>0</v>
      </c>
      <c r="I26" s="17">
        <f>SUM(H26/H46)</f>
        <v>0</v>
      </c>
      <c r="J26" s="18"/>
      <c r="K26" s="42"/>
      <c r="L26" s="46"/>
      <c r="M26" s="46"/>
      <c r="N26" s="25"/>
    </row>
    <row r="27" spans="1:14" ht="12.75">
      <c r="A27" s="15" t="s">
        <v>47</v>
      </c>
      <c r="B27" s="16">
        <v>7</v>
      </c>
      <c r="C27" s="16">
        <v>785</v>
      </c>
      <c r="D27" s="17">
        <f>SUM(C27/C46)</f>
        <v>0.00463197894662308</v>
      </c>
      <c r="E27" s="18"/>
      <c r="F27" s="15" t="s">
        <v>38</v>
      </c>
      <c r="G27" s="16">
        <v>3</v>
      </c>
      <c r="H27" s="16">
        <v>79</v>
      </c>
      <c r="I27" s="17">
        <f>SUM(H27/H46)</f>
        <v>0.0022253521126760563</v>
      </c>
      <c r="J27" s="18"/>
      <c r="K27" s="42"/>
      <c r="L27" s="46"/>
      <c r="M27" s="46"/>
      <c r="N27" s="25"/>
    </row>
    <row r="28" spans="1:14" ht="12.75">
      <c r="A28" s="15" t="s">
        <v>37</v>
      </c>
      <c r="B28" s="16">
        <v>29</v>
      </c>
      <c r="C28" s="16">
        <v>990</v>
      </c>
      <c r="D28" s="17">
        <f>SUM(C28/C46)</f>
        <v>0.00584160402185586</v>
      </c>
      <c r="E28" s="18"/>
      <c r="F28" s="15" t="s">
        <v>39</v>
      </c>
      <c r="G28" s="16">
        <v>5</v>
      </c>
      <c r="H28" s="16">
        <v>149</v>
      </c>
      <c r="I28" s="17">
        <f>SUM(H28/H46)</f>
        <v>0.004197183098591549</v>
      </c>
      <c r="J28" s="18"/>
      <c r="K28" s="53"/>
      <c r="L28" s="54"/>
      <c r="M28" s="54"/>
      <c r="N28" s="56"/>
    </row>
    <row r="29" spans="1:12" ht="12.75">
      <c r="A29" s="15" t="s">
        <v>22</v>
      </c>
      <c r="B29" s="16">
        <v>46</v>
      </c>
      <c r="C29" s="16">
        <v>2457</v>
      </c>
      <c r="D29" s="17">
        <f>SUM(C29/C46)</f>
        <v>0.014497799072424088</v>
      </c>
      <c r="E29" s="18"/>
      <c r="F29" s="15" t="s">
        <v>56</v>
      </c>
      <c r="G29" s="16">
        <v>2</v>
      </c>
      <c r="H29" s="16">
        <v>24</v>
      </c>
      <c r="I29" s="17">
        <f>SUM(H29/H46)</f>
        <v>0.000676056338028169</v>
      </c>
      <c r="J29" s="18"/>
      <c r="L29" s="14"/>
    </row>
    <row r="30" spans="1:14" ht="12.75">
      <c r="A30" s="15" t="s">
        <v>34</v>
      </c>
      <c r="B30" s="16">
        <v>192</v>
      </c>
      <c r="C30" s="16">
        <v>13477</v>
      </c>
      <c r="D30" s="17">
        <f>SUM(C30/C46)</f>
        <v>0.07952252262883983</v>
      </c>
      <c r="E30" s="18"/>
      <c r="F30" s="15" t="s">
        <v>40</v>
      </c>
      <c r="G30" s="16">
        <v>169</v>
      </c>
      <c r="H30" s="16">
        <v>4568</v>
      </c>
      <c r="I30" s="17">
        <f>SUM(H30/H46)</f>
        <v>0.12867605633802817</v>
      </c>
      <c r="K30" s="9"/>
      <c r="L30" s="67" t="s">
        <v>53</v>
      </c>
      <c r="M30" s="67"/>
      <c r="N30" s="68"/>
    </row>
    <row r="31" spans="1:14" ht="12.75">
      <c r="A31" s="15" t="s">
        <v>36</v>
      </c>
      <c r="B31" s="26">
        <v>134</v>
      </c>
      <c r="C31" s="26">
        <v>8906</v>
      </c>
      <c r="D31" s="17">
        <f>SUM(C31/C46)</f>
        <v>0.05255083375621039</v>
      </c>
      <c r="E31" s="18"/>
      <c r="F31" s="15" t="s">
        <v>41</v>
      </c>
      <c r="G31" s="16">
        <v>221</v>
      </c>
      <c r="H31" s="16">
        <v>5200</v>
      </c>
      <c r="I31" s="17">
        <f>SUM(H31/H46)</f>
        <v>0.14647887323943662</v>
      </c>
      <c r="K31" s="11" t="s">
        <v>3</v>
      </c>
      <c r="L31" s="12" t="str">
        <f>B5</f>
        <v>01/10 - 31/10</v>
      </c>
      <c r="M31" s="12" t="str">
        <f>C5</f>
        <v>01/01 - 31/10</v>
      </c>
      <c r="N31" s="13" t="s">
        <v>4</v>
      </c>
    </row>
    <row r="32" spans="1:14" ht="12.75">
      <c r="A32" s="27" t="s">
        <v>42</v>
      </c>
      <c r="B32" s="16">
        <v>1</v>
      </c>
      <c r="C32" s="16">
        <v>63</v>
      </c>
      <c r="D32" s="17">
        <f>SUM(C32/C46)</f>
        <v>0.0003717384377544638</v>
      </c>
      <c r="E32" s="18"/>
      <c r="F32" s="15" t="s">
        <v>31</v>
      </c>
      <c r="G32" s="16">
        <v>36</v>
      </c>
      <c r="H32" s="16">
        <v>878</v>
      </c>
      <c r="I32" s="17">
        <f>SUM(H32/H46)</f>
        <v>0.02473239436619718</v>
      </c>
      <c r="K32" s="15" t="s">
        <v>10</v>
      </c>
      <c r="L32" s="19">
        <v>0</v>
      </c>
      <c r="M32" s="19">
        <v>1</v>
      </c>
      <c r="N32" s="17">
        <f>SUM(M32/M42)</f>
        <v>0.004201680672268907</v>
      </c>
    </row>
    <row r="33" spans="1:14" ht="12.75">
      <c r="A33" s="15" t="s">
        <v>25</v>
      </c>
      <c r="B33" s="16">
        <v>156</v>
      </c>
      <c r="C33" s="16">
        <v>10885</v>
      </c>
      <c r="D33" s="17">
        <f>SUM(C33/C46)</f>
        <v>0.06422814118979903</v>
      </c>
      <c r="E33" s="18"/>
      <c r="F33" s="27"/>
      <c r="G33" s="28"/>
      <c r="H33" s="28"/>
      <c r="I33" s="29"/>
      <c r="J33" s="18"/>
      <c r="K33" s="15" t="s">
        <v>20</v>
      </c>
      <c r="L33" s="19">
        <v>0</v>
      </c>
      <c r="M33" s="19">
        <v>14</v>
      </c>
      <c r="N33" s="17">
        <f>SUM(M33/M42)</f>
        <v>0.058823529411764705</v>
      </c>
    </row>
    <row r="34" spans="1:14" ht="12.75">
      <c r="A34" s="15" t="s">
        <v>43</v>
      </c>
      <c r="B34" s="16">
        <v>49</v>
      </c>
      <c r="C34" s="16">
        <v>1298</v>
      </c>
      <c r="D34" s="17">
        <f>SUM(C34/C46)</f>
        <v>0.007658991939766572</v>
      </c>
      <c r="E34" s="18"/>
      <c r="F34" s="27"/>
      <c r="G34" s="28"/>
      <c r="H34" s="28"/>
      <c r="I34" s="29"/>
      <c r="J34" s="18"/>
      <c r="K34" s="15" t="s">
        <v>35</v>
      </c>
      <c r="L34" s="19">
        <v>1</v>
      </c>
      <c r="M34" s="20">
        <v>55</v>
      </c>
      <c r="N34" s="17">
        <f>SUM(M34/M42)</f>
        <v>0.23109243697478993</v>
      </c>
    </row>
    <row r="35" spans="1:14" ht="12.75">
      <c r="A35" s="15" t="s">
        <v>38</v>
      </c>
      <c r="B35" s="16">
        <v>84</v>
      </c>
      <c r="C35" s="16">
        <v>3174</v>
      </c>
      <c r="D35" s="17">
        <f>SUM(C35/C46)</f>
        <v>0.018728536530677273</v>
      </c>
      <c r="E35" s="18"/>
      <c r="F35" s="27"/>
      <c r="G35" s="16"/>
      <c r="H35" s="16"/>
      <c r="I35" s="17"/>
      <c r="K35" s="15" t="s">
        <v>27</v>
      </c>
      <c r="L35" s="19">
        <v>0</v>
      </c>
      <c r="M35" s="20">
        <v>64</v>
      </c>
      <c r="N35" s="17">
        <f>SUM(M35/M42)</f>
        <v>0.2689075630252101</v>
      </c>
    </row>
    <row r="36" spans="1:14" ht="12.75">
      <c r="A36" s="15" t="s">
        <v>44</v>
      </c>
      <c r="B36" s="16">
        <v>146</v>
      </c>
      <c r="C36" s="16">
        <v>5175</v>
      </c>
      <c r="D36" s="17">
        <f>SUM(C36/C46)</f>
        <v>0.03053565738697381</v>
      </c>
      <c r="E36" s="18"/>
      <c r="F36" s="27"/>
      <c r="G36" s="28"/>
      <c r="H36" s="28"/>
      <c r="I36" s="29"/>
      <c r="K36" s="15" t="s">
        <v>72</v>
      </c>
      <c r="L36" s="19">
        <v>0</v>
      </c>
      <c r="M36" s="20">
        <v>2</v>
      </c>
      <c r="N36" s="17">
        <f>SUM(M36/M42)</f>
        <v>0.008403361344537815</v>
      </c>
    </row>
    <row r="37" spans="1:14" ht="12.75">
      <c r="A37" s="15" t="s">
        <v>50</v>
      </c>
      <c r="B37" s="16">
        <v>3</v>
      </c>
      <c r="C37" s="16">
        <v>49</v>
      </c>
      <c r="D37" s="17">
        <f>SUM(C37/C46)</f>
        <v>0.00028912989603124963</v>
      </c>
      <c r="E37" s="18"/>
      <c r="F37" s="27"/>
      <c r="G37" s="28"/>
      <c r="H37" s="28"/>
      <c r="I37" s="29"/>
      <c r="K37" s="15" t="s">
        <v>29</v>
      </c>
      <c r="L37" s="19">
        <v>0</v>
      </c>
      <c r="M37" s="20">
        <v>0</v>
      </c>
      <c r="N37" s="17">
        <f>SUM(M37/M42)</f>
        <v>0</v>
      </c>
    </row>
    <row r="38" spans="1:14" ht="12.75">
      <c r="A38" s="15" t="s">
        <v>45</v>
      </c>
      <c r="B38" s="16">
        <v>16</v>
      </c>
      <c r="C38" s="16">
        <v>485</v>
      </c>
      <c r="D38" s="17">
        <f>SUM(C38/C46)</f>
        <v>0.0028617959096970628</v>
      </c>
      <c r="E38" s="18"/>
      <c r="F38" s="27"/>
      <c r="G38" s="28"/>
      <c r="H38" s="28"/>
      <c r="I38" s="29"/>
      <c r="J38" s="32"/>
      <c r="K38" s="15" t="s">
        <v>54</v>
      </c>
      <c r="L38" s="19">
        <v>0</v>
      </c>
      <c r="M38" s="20">
        <v>4</v>
      </c>
      <c r="N38" s="17">
        <f>SUM(M38/M42)</f>
        <v>0.01680672268907563</v>
      </c>
    </row>
    <row r="39" spans="1:14" ht="12.75">
      <c r="A39" s="15" t="s">
        <v>39</v>
      </c>
      <c r="B39" s="16">
        <v>84</v>
      </c>
      <c r="C39" s="16">
        <v>3144</v>
      </c>
      <c r="D39" s="17">
        <f>SUM(C39/C46)</f>
        <v>0.01855151822698467</v>
      </c>
      <c r="E39" s="18"/>
      <c r="F39" s="27"/>
      <c r="G39" s="28"/>
      <c r="H39" s="28"/>
      <c r="I39" s="29"/>
      <c r="J39" s="35"/>
      <c r="K39" s="15" t="s">
        <v>48</v>
      </c>
      <c r="L39" s="19">
        <v>1</v>
      </c>
      <c r="M39" s="20">
        <v>98</v>
      </c>
      <c r="N39" s="17">
        <f>SUM(M39/M42)</f>
        <v>0.4117647058823529</v>
      </c>
    </row>
    <row r="40" spans="1:14" ht="12.75">
      <c r="A40" s="15" t="s">
        <v>56</v>
      </c>
      <c r="B40" s="16">
        <v>0</v>
      </c>
      <c r="C40" s="16">
        <v>2</v>
      </c>
      <c r="D40" s="17">
        <f>SUM(C40/C46)</f>
        <v>1.1801220246173454E-05</v>
      </c>
      <c r="E40" s="18"/>
      <c r="F40" s="15"/>
      <c r="G40" s="16"/>
      <c r="H40" s="16"/>
      <c r="I40" s="31"/>
      <c r="J40" s="38"/>
      <c r="K40" s="15"/>
      <c r="L40" s="20"/>
      <c r="M40" s="20"/>
      <c r="N40" s="17"/>
    </row>
    <row r="41" spans="1:14" ht="12.75">
      <c r="A41" s="15" t="s">
        <v>40</v>
      </c>
      <c r="B41" s="16">
        <v>724</v>
      </c>
      <c r="C41" s="16">
        <v>23886</v>
      </c>
      <c r="D41" s="17">
        <f>SUM(C41/C46)</f>
        <v>0.14094197340004957</v>
      </c>
      <c r="E41" s="18"/>
      <c r="F41" s="15"/>
      <c r="G41" s="33"/>
      <c r="H41" s="33"/>
      <c r="I41" s="34"/>
      <c r="J41" s="38"/>
      <c r="K41" s="39"/>
      <c r="L41" s="21"/>
      <c r="M41" s="21"/>
      <c r="N41" s="25"/>
    </row>
    <row r="42" spans="1:14" ht="12.75">
      <c r="A42" s="15" t="s">
        <v>41</v>
      </c>
      <c r="B42" s="16">
        <v>507</v>
      </c>
      <c r="C42" s="16">
        <v>14446</v>
      </c>
      <c r="D42" s="17">
        <f>SUM(C42/C46)</f>
        <v>0.08524021383811085</v>
      </c>
      <c r="E42" s="18"/>
      <c r="F42" s="27"/>
      <c r="G42" s="36"/>
      <c r="H42" s="36"/>
      <c r="I42" s="37"/>
      <c r="J42" s="38"/>
      <c r="K42" s="42" t="str">
        <f>A46</f>
        <v>Total OCTOBER 2005</v>
      </c>
      <c r="L42" s="7">
        <f>SUM(L32:L41)</f>
        <v>2</v>
      </c>
      <c r="M42" s="7">
        <f>SUM(M32:M41)</f>
        <v>238</v>
      </c>
      <c r="N42" s="25"/>
    </row>
    <row r="43" spans="1:14" ht="12.75">
      <c r="A43" s="15" t="s">
        <v>29</v>
      </c>
      <c r="B43" s="16">
        <v>81</v>
      </c>
      <c r="C43" s="16">
        <v>2867</v>
      </c>
      <c r="D43" s="17">
        <f>SUM(C43/C46)</f>
        <v>0.016917049222889648</v>
      </c>
      <c r="E43" s="23"/>
      <c r="F43" s="27"/>
      <c r="G43" s="36"/>
      <c r="H43" s="36"/>
      <c r="I43" s="37"/>
      <c r="J43" s="32"/>
      <c r="K43" s="42" t="str">
        <f>A47</f>
        <v>Total OCTOBER 2004 </v>
      </c>
      <c r="L43" s="45">
        <v>0</v>
      </c>
      <c r="M43" s="45">
        <v>336</v>
      </c>
      <c r="N43" s="25"/>
    </row>
    <row r="44" spans="1:14" ht="12.75">
      <c r="A44" s="15" t="s">
        <v>31</v>
      </c>
      <c r="B44" s="16">
        <v>46</v>
      </c>
      <c r="C44" s="16">
        <v>1000</v>
      </c>
      <c r="D44" s="17">
        <f>SUM(C44/C46)</f>
        <v>0.005900610123086727</v>
      </c>
      <c r="E44" s="7"/>
      <c r="F44" s="27"/>
      <c r="G44" s="36"/>
      <c r="H44" s="36"/>
      <c r="I44" s="37"/>
      <c r="J44" s="32"/>
      <c r="K44" s="42" t="str">
        <f>A48</f>
        <v>2005 change 2004</v>
      </c>
      <c r="L44" s="45">
        <f>SUM(L42-L43)</f>
        <v>2</v>
      </c>
      <c r="M44" s="45">
        <f>SUM(M42-M43)</f>
        <v>-98</v>
      </c>
      <c r="N44" s="25"/>
    </row>
    <row r="45" spans="5:14" ht="12.75">
      <c r="E45" s="63"/>
      <c r="I45" s="31"/>
      <c r="J45" s="7"/>
      <c r="K45" s="42" t="str">
        <f>A49</f>
        <v>% change 2005 - 2004</v>
      </c>
      <c r="L45" s="46" t="s">
        <v>110</v>
      </c>
      <c r="M45" s="46">
        <f>SUM((M42-M43)/M43)</f>
        <v>-0.2916666666666667</v>
      </c>
      <c r="N45" s="25"/>
    </row>
    <row r="46" spans="1:14" ht="12.75">
      <c r="A46" s="42" t="s">
        <v>111</v>
      </c>
      <c r="B46" s="43">
        <f>SUM(B6:B44)</f>
        <v>4258</v>
      </c>
      <c r="C46" s="43">
        <f>SUM(C6:C44)</f>
        <v>169474</v>
      </c>
      <c r="D46" s="44"/>
      <c r="E46" s="7"/>
      <c r="F46" s="42" t="str">
        <f>A46</f>
        <v>Total OCTOBER 2005</v>
      </c>
      <c r="G46" s="43">
        <f>SUM(G6:G44)</f>
        <v>1677</v>
      </c>
      <c r="H46" s="43">
        <f>SUM(H6:H44)</f>
        <v>35500</v>
      </c>
      <c r="I46" s="31"/>
      <c r="J46" s="48"/>
      <c r="K46" s="42"/>
      <c r="L46" s="46"/>
      <c r="M46" s="46"/>
      <c r="N46" s="25"/>
    </row>
    <row r="47" spans="1:14" ht="12.75">
      <c r="A47" s="42" t="s">
        <v>112</v>
      </c>
      <c r="B47" s="45">
        <v>4441</v>
      </c>
      <c r="C47" s="45">
        <v>151696</v>
      </c>
      <c r="D47" s="44"/>
      <c r="E47" s="7"/>
      <c r="F47" s="42" t="str">
        <f>A47</f>
        <v>Total OCTOBER 2004 </v>
      </c>
      <c r="G47" s="45">
        <v>1592</v>
      </c>
      <c r="H47" s="45">
        <v>28786</v>
      </c>
      <c r="I47" s="44"/>
      <c r="J47" s="48"/>
      <c r="K47" s="42"/>
      <c r="L47" s="46"/>
      <c r="M47" s="46"/>
      <c r="N47" s="25"/>
    </row>
    <row r="48" spans="1:14" ht="12.75">
      <c r="A48" s="42" t="s">
        <v>61</v>
      </c>
      <c r="B48" s="45">
        <f>SUM(B46-B47)</f>
        <v>-183</v>
      </c>
      <c r="C48" s="45">
        <f>SUM(C46-C47)</f>
        <v>17778</v>
      </c>
      <c r="D48" s="44"/>
      <c r="E48" s="48"/>
      <c r="F48" s="42" t="str">
        <f>A48</f>
        <v>2005 change 2004</v>
      </c>
      <c r="G48" s="45">
        <f>SUM(G46-G47)</f>
        <v>85</v>
      </c>
      <c r="H48" s="45">
        <f>SUM(H46-H47)</f>
        <v>6714</v>
      </c>
      <c r="I48" s="47"/>
      <c r="J48" s="48"/>
      <c r="K48" s="42"/>
      <c r="L48" s="46"/>
      <c r="M48" s="46"/>
      <c r="N48" s="25"/>
    </row>
    <row r="49" spans="1:14" ht="12.75">
      <c r="A49" s="42" t="s">
        <v>62</v>
      </c>
      <c r="B49" s="46">
        <f>SUM((B46-B47)/B47)</f>
        <v>-0.04120693537491556</v>
      </c>
      <c r="C49" s="46">
        <f>SUM((C46-C47)/C47)</f>
        <v>0.11719491614808565</v>
      </c>
      <c r="D49" s="47"/>
      <c r="E49" s="48"/>
      <c r="F49" s="42" t="str">
        <f>A49</f>
        <v>% change 2005 - 2004</v>
      </c>
      <c r="G49" s="46">
        <f>SUM((G46-G47)/G47)</f>
        <v>0.05339195979899498</v>
      </c>
      <c r="H49" s="46">
        <f>SUM((H46-H47)/H47)</f>
        <v>0.23323837976794276</v>
      </c>
      <c r="I49" s="47"/>
      <c r="J49"/>
      <c r="K49" s="42"/>
      <c r="L49" s="46"/>
      <c r="M49" s="46"/>
      <c r="N49" s="25"/>
    </row>
    <row r="50" spans="1:14" ht="12.75">
      <c r="A50" s="49"/>
      <c r="B50" s="50"/>
      <c r="C50" s="50"/>
      <c r="D50" s="51"/>
      <c r="E50" s="52"/>
      <c r="F50" s="53"/>
      <c r="G50" s="54"/>
      <c r="H50" s="54"/>
      <c r="I50" s="55"/>
      <c r="K50" s="49"/>
      <c r="L50" s="60"/>
      <c r="M50" s="60"/>
      <c r="N50" s="56"/>
    </row>
    <row r="51" spans="1:14" ht="12.75">
      <c r="A51" s="57"/>
      <c r="B51" s="57"/>
      <c r="C51" s="57"/>
      <c r="D51" s="57"/>
      <c r="E51" s="57"/>
      <c r="F51" s="57"/>
      <c r="K51" s="21"/>
      <c r="L51" s="21"/>
      <c r="M51" s="21"/>
      <c r="N51" s="61"/>
    </row>
    <row r="52" ht="12.75">
      <c r="E52" s="57"/>
    </row>
    <row r="53" ht="12.75">
      <c r="E53" s="58"/>
    </row>
    <row r="57" ht="12.75">
      <c r="E57" s="57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30" customWidth="1"/>
    <col min="8" max="8" width="14.28125" style="30" customWidth="1"/>
    <col min="9" max="9" width="8.8515625" style="30" customWidth="1"/>
    <col min="10" max="10" width="1.421875" style="30" customWidth="1"/>
    <col min="11" max="11" width="28.00390625" style="30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9" t="s">
        <v>113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3" customFormat="1" ht="12.75">
      <c r="A2" s="2" t="s">
        <v>51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0" t="s">
        <v>0</v>
      </c>
      <c r="C4" s="70"/>
      <c r="D4" s="71"/>
      <c r="E4" s="7"/>
      <c r="F4" s="8"/>
      <c r="G4" s="67" t="s">
        <v>1</v>
      </c>
      <c r="H4" s="67"/>
      <c r="I4" s="68"/>
      <c r="J4" s="5"/>
      <c r="K4" s="9"/>
      <c r="L4" s="67" t="s">
        <v>2</v>
      </c>
      <c r="M4" s="67"/>
      <c r="N4" s="68"/>
    </row>
    <row r="5" spans="1:14" s="14" customFormat="1" ht="12.75">
      <c r="A5" s="11" t="s">
        <v>3</v>
      </c>
      <c r="B5" s="12" t="s">
        <v>114</v>
      </c>
      <c r="C5" s="12" t="s">
        <v>115</v>
      </c>
      <c r="D5" s="13" t="s">
        <v>4</v>
      </c>
      <c r="E5" s="7"/>
      <c r="F5" s="11" t="s">
        <v>3</v>
      </c>
      <c r="G5" s="12" t="str">
        <f>B5</f>
        <v>01/10 - 30/11</v>
      </c>
      <c r="H5" s="12" t="str">
        <f>C5</f>
        <v>01/01 - 30/11</v>
      </c>
      <c r="I5" s="13" t="s">
        <v>4</v>
      </c>
      <c r="J5" s="7"/>
      <c r="K5" s="11" t="s">
        <v>3</v>
      </c>
      <c r="L5" s="12" t="str">
        <f>B5</f>
        <v>01/10 - 30/11</v>
      </c>
      <c r="M5" s="12" t="str">
        <f>C5</f>
        <v>01/01 - 30/11</v>
      </c>
      <c r="N5" s="13" t="s">
        <v>4</v>
      </c>
    </row>
    <row r="6" spans="1:14" ht="12.75">
      <c r="A6" s="15" t="s">
        <v>5</v>
      </c>
      <c r="B6" s="16">
        <v>3</v>
      </c>
      <c r="C6" s="16">
        <v>454</v>
      </c>
      <c r="D6" s="17">
        <f>SUM(C6/C46)</f>
        <v>0.0026529383922258387</v>
      </c>
      <c r="E6" s="18"/>
      <c r="F6" s="15" t="s">
        <v>63</v>
      </c>
      <c r="G6" s="16">
        <v>9</v>
      </c>
      <c r="H6" s="16">
        <v>408</v>
      </c>
      <c r="I6" s="17">
        <f>SUM(H6/H46)</f>
        <v>0.011170737049611214</v>
      </c>
      <c r="J6" s="18"/>
      <c r="K6" s="15" t="s">
        <v>7</v>
      </c>
      <c r="L6" s="59">
        <v>1</v>
      </c>
      <c r="M6" s="19">
        <v>52</v>
      </c>
      <c r="N6" s="17">
        <f>SUM(M6/M22)</f>
        <v>0.010813058847993346</v>
      </c>
    </row>
    <row r="7" spans="1:14" ht="12.75">
      <c r="A7" s="15" t="s">
        <v>8</v>
      </c>
      <c r="B7" s="16">
        <v>39</v>
      </c>
      <c r="C7" s="16">
        <v>4564</v>
      </c>
      <c r="D7" s="17">
        <f>SUM(C7/C46)</f>
        <v>0.026669627361494995</v>
      </c>
      <c r="E7" s="18"/>
      <c r="F7" s="15" t="s">
        <v>6</v>
      </c>
      <c r="G7" s="16">
        <v>2</v>
      </c>
      <c r="H7" s="16">
        <v>100</v>
      </c>
      <c r="I7" s="17">
        <f>SUM(H7/H46)</f>
        <v>0.002737925747453729</v>
      </c>
      <c r="J7" s="18"/>
      <c r="K7" s="15" t="s">
        <v>10</v>
      </c>
      <c r="L7" s="59">
        <v>15</v>
      </c>
      <c r="M7" s="20">
        <v>637</v>
      </c>
      <c r="N7" s="17">
        <f>SUM(M7/M22)</f>
        <v>0.1324599708879185</v>
      </c>
    </row>
    <row r="8" spans="1:14" ht="12.75">
      <c r="A8" s="15" t="s">
        <v>11</v>
      </c>
      <c r="B8" s="16">
        <v>55</v>
      </c>
      <c r="C8" s="16">
        <v>5620</v>
      </c>
      <c r="D8" s="17">
        <f>SUM(C8/C46)</f>
        <v>0.03284033868790576</v>
      </c>
      <c r="E8" s="18"/>
      <c r="F8" s="15" t="s">
        <v>9</v>
      </c>
      <c r="G8" s="16">
        <v>53</v>
      </c>
      <c r="H8" s="16">
        <v>2199</v>
      </c>
      <c r="I8" s="17">
        <f>SUM(H8/H46)</f>
        <v>0.0602069871865075</v>
      </c>
      <c r="J8" s="18"/>
      <c r="K8" s="15" t="s">
        <v>12</v>
      </c>
      <c r="L8" s="59">
        <v>0</v>
      </c>
      <c r="M8" s="20">
        <v>0</v>
      </c>
      <c r="N8" s="17">
        <f>SUM(M8/M22)</f>
        <v>0</v>
      </c>
    </row>
    <row r="9" spans="1:14" ht="12.75">
      <c r="A9" s="22" t="s">
        <v>98</v>
      </c>
      <c r="B9" s="62">
        <v>0</v>
      </c>
      <c r="C9" s="62">
        <v>3</v>
      </c>
      <c r="D9" s="17">
        <f>SUM(C9/C47)</f>
        <v>1.95537826792593E-05</v>
      </c>
      <c r="E9" s="18"/>
      <c r="F9" s="15" t="s">
        <v>13</v>
      </c>
      <c r="G9" s="16">
        <v>0</v>
      </c>
      <c r="H9" s="16">
        <v>0</v>
      </c>
      <c r="I9" s="17">
        <f>SUM(H9/H46)</f>
        <v>0</v>
      </c>
      <c r="J9" s="18"/>
      <c r="K9" s="15" t="s">
        <v>14</v>
      </c>
      <c r="L9" s="59">
        <v>11</v>
      </c>
      <c r="M9" s="20">
        <v>494</v>
      </c>
      <c r="N9" s="17">
        <f>SUM(M9/M22)</f>
        <v>0.10272405905593679</v>
      </c>
    </row>
    <row r="10" spans="1:14" ht="12.75">
      <c r="A10" s="15" t="s">
        <v>63</v>
      </c>
      <c r="B10" s="16">
        <v>14</v>
      </c>
      <c r="C10" s="16">
        <v>2505</v>
      </c>
      <c r="D10" s="17">
        <f>SUM(C10/C46)</f>
        <v>0.014637908970320981</v>
      </c>
      <c r="E10" s="18"/>
      <c r="F10" s="15" t="s">
        <v>15</v>
      </c>
      <c r="G10" s="16">
        <v>93</v>
      </c>
      <c r="H10" s="16">
        <v>1266</v>
      </c>
      <c r="I10" s="17">
        <f>SUM(H10/H46)</f>
        <v>0.03466213996276421</v>
      </c>
      <c r="J10" s="18"/>
      <c r="K10" s="15" t="s">
        <v>16</v>
      </c>
      <c r="L10" s="59">
        <v>10</v>
      </c>
      <c r="M10" s="20">
        <v>148</v>
      </c>
      <c r="N10" s="17">
        <f>SUM(M10/M22)</f>
        <v>0.03077562902890414</v>
      </c>
    </row>
    <row r="11" spans="1:14" ht="12.75">
      <c r="A11" s="15" t="s">
        <v>49</v>
      </c>
      <c r="B11" s="16">
        <v>3</v>
      </c>
      <c r="C11" s="16">
        <v>363</v>
      </c>
      <c r="D11" s="17">
        <f>SUM(C11/C46)</f>
        <v>0.002121182018453699</v>
      </c>
      <c r="E11" s="18"/>
      <c r="F11" s="15" t="s">
        <v>17</v>
      </c>
      <c r="G11" s="16">
        <v>325</v>
      </c>
      <c r="H11" s="16">
        <v>6703</v>
      </c>
      <c r="I11" s="17">
        <f>SUM(H11/H46)</f>
        <v>0.18352316285182346</v>
      </c>
      <c r="J11" s="18"/>
      <c r="K11" s="15" t="s">
        <v>18</v>
      </c>
      <c r="L11" s="59">
        <v>14</v>
      </c>
      <c r="M11" s="20">
        <v>401</v>
      </c>
      <c r="N11" s="17">
        <f>SUM(M11/M22)</f>
        <v>0.08338531919317946</v>
      </c>
    </row>
    <row r="12" spans="1:14" ht="12.75">
      <c r="A12" s="15" t="s">
        <v>9</v>
      </c>
      <c r="B12" s="16">
        <v>33</v>
      </c>
      <c r="C12" s="16">
        <v>4023</v>
      </c>
      <c r="D12" s="17">
        <f>SUM(C12/C46)</f>
        <v>0.02350830650203645</v>
      </c>
      <c r="E12" s="18"/>
      <c r="F12" s="15" t="s">
        <v>116</v>
      </c>
      <c r="G12" s="16">
        <v>73</v>
      </c>
      <c r="H12" s="16">
        <v>1930</v>
      </c>
      <c r="I12" s="17">
        <f>SUM(H12/H46)</f>
        <v>0.05284196692585697</v>
      </c>
      <c r="J12" s="18"/>
      <c r="K12" s="15" t="s">
        <v>20</v>
      </c>
      <c r="L12" s="59">
        <v>14</v>
      </c>
      <c r="M12" s="20">
        <v>290</v>
      </c>
      <c r="N12" s="17">
        <f>SUM(M12/M22)</f>
        <v>0.06030359742150135</v>
      </c>
    </row>
    <row r="13" spans="1:14" ht="13.5" customHeight="1">
      <c r="A13" s="15" t="s">
        <v>99</v>
      </c>
      <c r="B13" s="16">
        <v>0</v>
      </c>
      <c r="C13" s="16">
        <v>0</v>
      </c>
      <c r="D13" s="17">
        <f>SUM(C13/C48)</f>
        <v>0</v>
      </c>
      <c r="E13" s="18"/>
      <c r="F13" s="15" t="s">
        <v>19</v>
      </c>
      <c r="G13" s="16">
        <v>4</v>
      </c>
      <c r="H13" s="16">
        <v>669</v>
      </c>
      <c r="I13" s="17">
        <f>SUM(H13/H46)</f>
        <v>0.018316723250465447</v>
      </c>
      <c r="J13" s="18"/>
      <c r="K13" s="15" t="s">
        <v>21</v>
      </c>
      <c r="L13" s="59">
        <v>14</v>
      </c>
      <c r="M13" s="20">
        <v>522</v>
      </c>
      <c r="N13" s="17">
        <f>SUM(M13/M22)</f>
        <v>0.10854647535870243</v>
      </c>
    </row>
    <row r="14" spans="1:14" ht="12.75">
      <c r="A14" s="15" t="s">
        <v>13</v>
      </c>
      <c r="B14" s="16">
        <v>6</v>
      </c>
      <c r="C14" s="16">
        <v>312</v>
      </c>
      <c r="D14" s="17">
        <f>SUM(C14/C46)</f>
        <v>0.0018231647100759067</v>
      </c>
      <c r="E14" s="18"/>
      <c r="F14" s="15" t="s">
        <v>16</v>
      </c>
      <c r="G14" s="16">
        <v>29</v>
      </c>
      <c r="H14" s="16">
        <v>946</v>
      </c>
      <c r="I14" s="17">
        <f>SUM(H14/H46)</f>
        <v>0.025900777570912276</v>
      </c>
      <c r="J14" s="18"/>
      <c r="K14" s="15" t="s">
        <v>22</v>
      </c>
      <c r="L14" s="59">
        <v>13</v>
      </c>
      <c r="M14" s="20">
        <v>204</v>
      </c>
      <c r="N14" s="17">
        <f>SUM(M14/M22)</f>
        <v>0.042420461634435434</v>
      </c>
    </row>
    <row r="15" spans="1:14" ht="12.75">
      <c r="A15" s="15" t="s">
        <v>15</v>
      </c>
      <c r="B15" s="16">
        <v>17</v>
      </c>
      <c r="C15" s="16">
        <v>2464</v>
      </c>
      <c r="D15" s="17">
        <f>SUM(C15/C46)</f>
        <v>0.014398326428291777</v>
      </c>
      <c r="E15" s="18"/>
      <c r="F15" s="15" t="s">
        <v>18</v>
      </c>
      <c r="G15" s="16">
        <v>4</v>
      </c>
      <c r="H15" s="16">
        <v>232</v>
      </c>
      <c r="I15" s="17">
        <f>SUM(H15/H46)</f>
        <v>0.006351987734092651</v>
      </c>
      <c r="J15" s="18"/>
      <c r="K15" s="15" t="s">
        <v>25</v>
      </c>
      <c r="L15" s="59">
        <v>23</v>
      </c>
      <c r="M15" s="20">
        <v>214</v>
      </c>
      <c r="N15" s="17">
        <f>SUM(M15/M22)</f>
        <v>0.044499896028280306</v>
      </c>
    </row>
    <row r="16" spans="1:14" ht="12.75">
      <c r="A16" s="15" t="s">
        <v>17</v>
      </c>
      <c r="B16" s="16">
        <v>180</v>
      </c>
      <c r="C16" s="16">
        <v>20390</v>
      </c>
      <c r="D16" s="17">
        <f>SUM(C16/C46)</f>
        <v>0.1191484885847684</v>
      </c>
      <c r="E16" s="18"/>
      <c r="F16" s="22" t="s">
        <v>24</v>
      </c>
      <c r="G16" s="23">
        <v>4</v>
      </c>
      <c r="H16" s="23">
        <v>189</v>
      </c>
      <c r="I16" s="17">
        <f>SUM(H16/H46)</f>
        <v>0.005174679662687548</v>
      </c>
      <c r="J16" s="18"/>
      <c r="K16" s="15" t="s">
        <v>27</v>
      </c>
      <c r="L16" s="59">
        <v>12</v>
      </c>
      <c r="M16" s="20">
        <v>765</v>
      </c>
      <c r="N16" s="17">
        <f>SUM(M16/M22)</f>
        <v>0.15907673112913287</v>
      </c>
    </row>
    <row r="17" spans="1:14" ht="12.75">
      <c r="A17" s="15" t="s">
        <v>55</v>
      </c>
      <c r="B17" s="16">
        <v>93</v>
      </c>
      <c r="C17" s="16">
        <v>12197</v>
      </c>
      <c r="D17" s="17">
        <f>SUM(C17/C46)</f>
        <v>0.07127288451537127</v>
      </c>
      <c r="E17" s="18"/>
      <c r="F17" s="22" t="s">
        <v>32</v>
      </c>
      <c r="G17" s="23">
        <v>15</v>
      </c>
      <c r="H17" s="23">
        <v>834</v>
      </c>
      <c r="I17" s="17">
        <f>SUM(H17/H46)</f>
        <v>0.0228343007337641</v>
      </c>
      <c r="J17" s="18"/>
      <c r="K17" s="15" t="s">
        <v>29</v>
      </c>
      <c r="L17" s="59">
        <v>14</v>
      </c>
      <c r="M17" s="20">
        <v>715</v>
      </c>
      <c r="N17" s="17">
        <f>SUM(M17/M22)</f>
        <v>0.1486795591599085</v>
      </c>
    </row>
    <row r="18" spans="1:14" ht="12.75">
      <c r="A18" s="15" t="s">
        <v>23</v>
      </c>
      <c r="B18" s="16">
        <v>43</v>
      </c>
      <c r="C18" s="16">
        <v>3424</v>
      </c>
      <c r="D18" s="17">
        <f>SUM(C18/C46)</f>
        <v>0.020008063997756106</v>
      </c>
      <c r="E18" s="18"/>
      <c r="F18" s="15" t="s">
        <v>26</v>
      </c>
      <c r="G18" s="23">
        <v>0</v>
      </c>
      <c r="H18" s="23">
        <v>0</v>
      </c>
      <c r="I18" s="17">
        <f>SUM(H18/H46)</f>
        <v>0</v>
      </c>
      <c r="J18" s="18"/>
      <c r="K18" s="15" t="s">
        <v>31</v>
      </c>
      <c r="L18" s="59">
        <v>0</v>
      </c>
      <c r="M18" s="20">
        <v>29</v>
      </c>
      <c r="N18" s="17">
        <f>SUM(M18/M22)</f>
        <v>0.0060303597421501355</v>
      </c>
    </row>
    <row r="19" spans="1:14" ht="12.75">
      <c r="A19" s="15" t="s">
        <v>19</v>
      </c>
      <c r="B19" s="16">
        <v>36</v>
      </c>
      <c r="C19" s="16">
        <v>6921</v>
      </c>
      <c r="D19" s="17">
        <f>SUM(C19/C46)</f>
        <v>0.04044270178985689</v>
      </c>
      <c r="E19" s="18"/>
      <c r="F19" s="15" t="s">
        <v>28</v>
      </c>
      <c r="G19" s="16">
        <v>2</v>
      </c>
      <c r="H19" s="16">
        <v>75</v>
      </c>
      <c r="I19" s="17">
        <f>SUM(H19/H46)</f>
        <v>0.0020534443105902967</v>
      </c>
      <c r="J19" s="18"/>
      <c r="K19" s="15" t="s">
        <v>48</v>
      </c>
      <c r="L19" s="59">
        <v>3</v>
      </c>
      <c r="M19" s="59">
        <v>338</v>
      </c>
      <c r="N19" s="17">
        <f>SUM(M19/M22)</f>
        <v>0.07028488251195675</v>
      </c>
    </row>
    <row r="20" spans="1:14" ht="12.75">
      <c r="A20" s="15" t="s">
        <v>16</v>
      </c>
      <c r="B20" s="16">
        <v>0</v>
      </c>
      <c r="C20" s="16">
        <v>65</v>
      </c>
      <c r="D20" s="17">
        <f>SUM(C20/C46)</f>
        <v>0.0003798259812658139</v>
      </c>
      <c r="E20" s="18"/>
      <c r="F20" s="15" t="s">
        <v>21</v>
      </c>
      <c r="G20" s="16">
        <v>25</v>
      </c>
      <c r="H20" s="16">
        <v>1156</v>
      </c>
      <c r="I20" s="17">
        <f>SUM(H20/H46)</f>
        <v>0.031650421640565106</v>
      </c>
      <c r="J20" s="18"/>
      <c r="K20" s="15"/>
      <c r="L20" s="59"/>
      <c r="M20" s="59"/>
      <c r="N20" s="17"/>
    </row>
    <row r="21" spans="1:14" ht="12.75">
      <c r="A21" s="15" t="s">
        <v>30</v>
      </c>
      <c r="B21" s="16">
        <v>1</v>
      </c>
      <c r="C21" s="16">
        <v>374</v>
      </c>
      <c r="D21" s="17">
        <f>SUM(C21/C46)</f>
        <v>0.0021854602614371447</v>
      </c>
      <c r="E21" s="18"/>
      <c r="F21" s="15" t="s">
        <v>22</v>
      </c>
      <c r="G21" s="16">
        <v>19</v>
      </c>
      <c r="H21" s="16">
        <v>1516</v>
      </c>
      <c r="I21" s="17">
        <f>SUM(H21/H46)</f>
        <v>0.04150695433139853</v>
      </c>
      <c r="J21" s="18"/>
      <c r="K21" s="24"/>
      <c r="L21" s="21"/>
      <c r="M21" s="21"/>
      <c r="N21" s="25"/>
    </row>
    <row r="22" spans="1:17" ht="12.75">
      <c r="A22" s="15" t="s">
        <v>24</v>
      </c>
      <c r="B22" s="16">
        <v>55</v>
      </c>
      <c r="C22" s="16">
        <v>2248</v>
      </c>
      <c r="D22" s="17">
        <f>SUM(C22/C46)</f>
        <v>0.013136135475162302</v>
      </c>
      <c r="E22" s="18"/>
      <c r="F22" s="15" t="s">
        <v>34</v>
      </c>
      <c r="G22" s="16">
        <v>74</v>
      </c>
      <c r="H22" s="16">
        <v>3229</v>
      </c>
      <c r="I22" s="17">
        <f>SUM(H22/H46)</f>
        <v>0.08840762238528091</v>
      </c>
      <c r="J22" s="18"/>
      <c r="K22" s="42" t="str">
        <f>F46</f>
        <v>Total NOVEMBER 2005</v>
      </c>
      <c r="L22" s="7">
        <f>SUM(L6:L21)</f>
        <v>144</v>
      </c>
      <c r="M22" s="43">
        <f>SUM(M6:M21)</f>
        <v>4809</v>
      </c>
      <c r="N22" s="25"/>
      <c r="P22" s="38"/>
      <c r="Q22" s="38"/>
    </row>
    <row r="23" spans="1:17" ht="12.75">
      <c r="A23" s="15" t="s">
        <v>32</v>
      </c>
      <c r="B23" s="16">
        <v>3</v>
      </c>
      <c r="C23" s="16">
        <v>1448</v>
      </c>
      <c r="D23" s="17">
        <f>SUM(C23/C46)</f>
        <v>0.008461354167275363</v>
      </c>
      <c r="E23" s="18"/>
      <c r="F23" s="15" t="s">
        <v>36</v>
      </c>
      <c r="G23" s="16">
        <v>32</v>
      </c>
      <c r="H23" s="16">
        <v>1634</v>
      </c>
      <c r="I23" s="17">
        <f>SUM(H23/H46)</f>
        <v>0.04473770671339393</v>
      </c>
      <c r="J23" s="18"/>
      <c r="K23" s="42" t="str">
        <f>F47</f>
        <v>Total NOVEMBER 2004 </v>
      </c>
      <c r="L23" s="45">
        <v>134</v>
      </c>
      <c r="M23" s="45">
        <v>3930</v>
      </c>
      <c r="N23" s="25"/>
      <c r="P23" s="45"/>
      <c r="Q23" s="45"/>
    </row>
    <row r="24" spans="1:17" ht="12.75">
      <c r="A24" s="15" t="s">
        <v>33</v>
      </c>
      <c r="B24" s="16">
        <v>23</v>
      </c>
      <c r="C24" s="16">
        <v>644</v>
      </c>
      <c r="D24" s="17">
        <f>SUM(C24/C46)</f>
        <v>0.003763198952848987</v>
      </c>
      <c r="E24" s="18"/>
      <c r="F24" s="22" t="s">
        <v>57</v>
      </c>
      <c r="G24" s="16">
        <v>0</v>
      </c>
      <c r="H24" s="16">
        <v>10</v>
      </c>
      <c r="I24" s="17">
        <f>SUM(H24/H46)</f>
        <v>0.0002737925747453729</v>
      </c>
      <c r="J24" s="18"/>
      <c r="K24" s="42" t="str">
        <f>F48</f>
        <v>2005 change 2004</v>
      </c>
      <c r="L24" s="45">
        <f>SUM(L22-L23)</f>
        <v>10</v>
      </c>
      <c r="M24" s="45">
        <f>SUM(M22-M23)</f>
        <v>879</v>
      </c>
      <c r="N24" s="25"/>
      <c r="P24" s="46"/>
      <c r="Q24" s="46"/>
    </row>
    <row r="25" spans="1:14" ht="12.75">
      <c r="A25" s="15" t="s">
        <v>28</v>
      </c>
      <c r="B25" s="16">
        <v>33</v>
      </c>
      <c r="C25" s="16">
        <v>4136</v>
      </c>
      <c r="D25" s="17">
        <f>SUM(C25/C46)</f>
        <v>0.024168619361775483</v>
      </c>
      <c r="E25" s="18"/>
      <c r="F25" s="15" t="s">
        <v>25</v>
      </c>
      <c r="G25" s="16">
        <v>62</v>
      </c>
      <c r="H25" s="16">
        <v>2319</v>
      </c>
      <c r="I25" s="17">
        <f>SUM(H25/H46)</f>
        <v>0.06349249808345198</v>
      </c>
      <c r="J25" s="18"/>
      <c r="K25" s="42" t="str">
        <f>F49</f>
        <v>% change 2005 - 2004</v>
      </c>
      <c r="L25" s="46">
        <f>SUM((L22-L23)/L23)</f>
        <v>0.07462686567164178</v>
      </c>
      <c r="M25" s="46">
        <f>SUM((M22-M23)/M23)</f>
        <v>0.22366412213740458</v>
      </c>
      <c r="N25" s="25"/>
    </row>
    <row r="26" spans="1:14" ht="12.75">
      <c r="A26" s="15" t="s">
        <v>35</v>
      </c>
      <c r="B26" s="16">
        <v>13</v>
      </c>
      <c r="C26" s="16">
        <v>4870</v>
      </c>
      <c r="D26" s="17">
        <f>SUM(C26/C46)</f>
        <v>0.02845773121176175</v>
      </c>
      <c r="E26" s="18"/>
      <c r="F26" s="22" t="s">
        <v>46</v>
      </c>
      <c r="G26" s="23">
        <v>0</v>
      </c>
      <c r="H26" s="23">
        <v>0</v>
      </c>
      <c r="I26" s="17">
        <f>SUM(H26/H46)</f>
        <v>0</v>
      </c>
      <c r="J26" s="18"/>
      <c r="K26" s="42"/>
      <c r="L26" s="46"/>
      <c r="M26" s="46"/>
      <c r="N26" s="25"/>
    </row>
    <row r="27" spans="1:14" ht="12.75">
      <c r="A27" s="15" t="s">
        <v>47</v>
      </c>
      <c r="B27" s="16">
        <v>3</v>
      </c>
      <c r="C27" s="16">
        <v>788</v>
      </c>
      <c r="D27" s="17">
        <f>SUM(C27/C46)</f>
        <v>0.004604659588268637</v>
      </c>
      <c r="E27" s="18"/>
      <c r="F27" s="15" t="s">
        <v>38</v>
      </c>
      <c r="G27" s="16">
        <v>2</v>
      </c>
      <c r="H27" s="16">
        <v>81</v>
      </c>
      <c r="I27" s="17">
        <f>SUM(H27/H46)</f>
        <v>0.0022177198554375207</v>
      </c>
      <c r="J27" s="18"/>
      <c r="K27" s="42"/>
      <c r="L27" s="46"/>
      <c r="M27" s="46"/>
      <c r="N27" s="25"/>
    </row>
    <row r="28" spans="1:14" ht="12.75">
      <c r="A28" s="15" t="s">
        <v>37</v>
      </c>
      <c r="B28" s="16">
        <v>10</v>
      </c>
      <c r="C28" s="16">
        <v>1000</v>
      </c>
      <c r="D28" s="17">
        <f>SUM(C28/C46)</f>
        <v>0.005843476634858675</v>
      </c>
      <c r="E28" s="18"/>
      <c r="F28" s="15" t="s">
        <v>39</v>
      </c>
      <c r="G28" s="16">
        <v>1</v>
      </c>
      <c r="H28" s="16">
        <v>150</v>
      </c>
      <c r="I28" s="17">
        <f>SUM(H28/H46)</f>
        <v>0.0041068886211805935</v>
      </c>
      <c r="J28" s="18"/>
      <c r="K28" s="53"/>
      <c r="L28" s="54"/>
      <c r="M28" s="54"/>
      <c r="N28" s="56"/>
    </row>
    <row r="29" spans="1:12" ht="12.75">
      <c r="A29" s="15" t="s">
        <v>22</v>
      </c>
      <c r="B29" s="16">
        <v>14</v>
      </c>
      <c r="C29" s="16">
        <v>2471</v>
      </c>
      <c r="D29" s="17">
        <f>SUM(C29/C46)</f>
        <v>0.014439230764735788</v>
      </c>
      <c r="E29" s="18"/>
      <c r="F29" s="15" t="s">
        <v>56</v>
      </c>
      <c r="G29" s="16">
        <v>0</v>
      </c>
      <c r="H29" s="16">
        <v>24</v>
      </c>
      <c r="I29" s="17">
        <f>SUM(H29/H46)</f>
        <v>0.000657102179388895</v>
      </c>
      <c r="J29" s="18"/>
      <c r="L29" s="14"/>
    </row>
    <row r="30" spans="1:14" ht="12.75">
      <c r="A30" s="15" t="s">
        <v>34</v>
      </c>
      <c r="B30" s="16">
        <v>214</v>
      </c>
      <c r="C30" s="16">
        <v>13691</v>
      </c>
      <c r="D30" s="17">
        <f>SUM(C30/C46)</f>
        <v>0.08000303860785013</v>
      </c>
      <c r="E30" s="18"/>
      <c r="F30" s="15" t="s">
        <v>40</v>
      </c>
      <c r="G30" s="16">
        <v>78</v>
      </c>
      <c r="H30" s="16">
        <v>4645</v>
      </c>
      <c r="I30" s="17">
        <f>SUM(H30/H46)</f>
        <v>0.1271766509692257</v>
      </c>
      <c r="K30" s="9"/>
      <c r="L30" s="67" t="s">
        <v>53</v>
      </c>
      <c r="M30" s="67"/>
      <c r="N30" s="68"/>
    </row>
    <row r="31" spans="1:14" ht="12.75">
      <c r="A31" s="15" t="s">
        <v>36</v>
      </c>
      <c r="B31" s="26">
        <v>85</v>
      </c>
      <c r="C31" s="26">
        <v>8991</v>
      </c>
      <c r="D31" s="17">
        <f>SUM(C31/C46)</f>
        <v>0.05253869842401435</v>
      </c>
      <c r="E31" s="18"/>
      <c r="F31" s="15" t="s">
        <v>41</v>
      </c>
      <c r="G31" s="16">
        <v>114</v>
      </c>
      <c r="H31" s="16">
        <v>5299</v>
      </c>
      <c r="I31" s="17">
        <f>SUM(H31/H46)</f>
        <v>0.1450826853575731</v>
      </c>
      <c r="K31" s="11" t="s">
        <v>3</v>
      </c>
      <c r="L31" s="12" t="str">
        <f>B5</f>
        <v>01/10 - 30/11</v>
      </c>
      <c r="M31" s="12" t="str">
        <f>C5</f>
        <v>01/01 - 30/11</v>
      </c>
      <c r="N31" s="13" t="s">
        <v>4</v>
      </c>
    </row>
    <row r="32" spans="1:14" ht="12.75">
      <c r="A32" s="27" t="s">
        <v>42</v>
      </c>
      <c r="B32" s="16">
        <v>1</v>
      </c>
      <c r="C32" s="16">
        <v>64</v>
      </c>
      <c r="D32" s="17">
        <f>SUM(C32/C46)</f>
        <v>0.0003739825046309552</v>
      </c>
      <c r="E32" s="18"/>
      <c r="F32" s="15" t="s">
        <v>31</v>
      </c>
      <c r="G32" s="16">
        <v>32</v>
      </c>
      <c r="H32" s="16">
        <v>910</v>
      </c>
      <c r="I32" s="17">
        <f>SUM(H32/H46)</f>
        <v>0.024915124301828934</v>
      </c>
      <c r="K32" s="15" t="s">
        <v>119</v>
      </c>
      <c r="L32" s="19">
        <v>0</v>
      </c>
      <c r="M32" s="20">
        <v>1</v>
      </c>
      <c r="N32" s="17">
        <f>SUM(M32/M46)</f>
        <v>0.00398406374501992</v>
      </c>
    </row>
    <row r="33" spans="1:14" ht="12.75">
      <c r="A33" s="15" t="s">
        <v>25</v>
      </c>
      <c r="B33" s="16">
        <v>74</v>
      </c>
      <c r="C33" s="16">
        <v>10964</v>
      </c>
      <c r="D33" s="17">
        <f>SUM(C33/C46)</f>
        <v>0.06406787782459052</v>
      </c>
      <c r="E33" s="18"/>
      <c r="F33" s="27"/>
      <c r="G33" s="28"/>
      <c r="H33" s="28"/>
      <c r="I33" s="29"/>
      <c r="J33" s="18"/>
      <c r="K33" s="15" t="s">
        <v>10</v>
      </c>
      <c r="L33" s="19">
        <v>0</v>
      </c>
      <c r="M33" s="19">
        <v>1</v>
      </c>
      <c r="N33" s="17">
        <f>SUM(M33/M46)</f>
        <v>0.00398406374501992</v>
      </c>
    </row>
    <row r="34" spans="1:14" ht="12.75">
      <c r="A34" s="15" t="s">
        <v>43</v>
      </c>
      <c r="B34" s="16">
        <v>11</v>
      </c>
      <c r="C34" s="16">
        <v>1309</v>
      </c>
      <c r="D34" s="17">
        <f>SUM(C34/C46)</f>
        <v>0.007649110915030006</v>
      </c>
      <c r="E34" s="18"/>
      <c r="F34" s="27"/>
      <c r="G34" s="28"/>
      <c r="H34" s="28"/>
      <c r="I34" s="29"/>
      <c r="J34" s="18"/>
      <c r="K34" s="15" t="s">
        <v>20</v>
      </c>
      <c r="L34" s="19">
        <v>0</v>
      </c>
      <c r="M34" s="19">
        <v>14</v>
      </c>
      <c r="N34" s="17">
        <f>SUM(M34/M46)</f>
        <v>0.055776892430278883</v>
      </c>
    </row>
    <row r="35" spans="1:14" ht="12.75">
      <c r="A35" s="15" t="s">
        <v>38</v>
      </c>
      <c r="B35" s="16">
        <v>33</v>
      </c>
      <c r="C35" s="16">
        <v>3207</v>
      </c>
      <c r="D35" s="17">
        <f>SUM(C35/C46)</f>
        <v>0.018740029567991773</v>
      </c>
      <c r="E35" s="18"/>
      <c r="F35" s="27"/>
      <c r="G35" s="16"/>
      <c r="H35" s="16"/>
      <c r="I35" s="17"/>
      <c r="K35" s="15" t="s">
        <v>35</v>
      </c>
      <c r="L35" s="19">
        <v>0</v>
      </c>
      <c r="M35" s="20">
        <v>55</v>
      </c>
      <c r="N35" s="17">
        <f>SUM(M35/M46)</f>
        <v>0.21912350597609562</v>
      </c>
    </row>
    <row r="36" spans="1:14" ht="12.75">
      <c r="A36" s="15" t="s">
        <v>44</v>
      </c>
      <c r="B36" s="16">
        <v>61</v>
      </c>
      <c r="C36" s="16">
        <v>5236</v>
      </c>
      <c r="D36" s="17">
        <f>SUM(C36/C46)</f>
        <v>0.030596443660120026</v>
      </c>
      <c r="E36" s="18"/>
      <c r="F36" s="27"/>
      <c r="G36" s="28"/>
      <c r="H36" s="28"/>
      <c r="I36" s="29"/>
      <c r="K36" s="15" t="s">
        <v>27</v>
      </c>
      <c r="L36" s="19">
        <v>0</v>
      </c>
      <c r="M36" s="20">
        <v>64</v>
      </c>
      <c r="N36" s="17">
        <f>SUM(M36/M46)</f>
        <v>0.2549800796812749</v>
      </c>
    </row>
    <row r="37" spans="1:14" ht="12.75">
      <c r="A37" s="15" t="s">
        <v>50</v>
      </c>
      <c r="B37" s="16">
        <v>1</v>
      </c>
      <c r="C37" s="16">
        <v>50</v>
      </c>
      <c r="D37" s="17">
        <f>SUM(C37/C46)</f>
        <v>0.00029217383174293376</v>
      </c>
      <c r="E37" s="18"/>
      <c r="F37" s="27"/>
      <c r="G37" s="28"/>
      <c r="H37" s="28"/>
      <c r="I37" s="29"/>
      <c r="K37" s="15" t="s">
        <v>120</v>
      </c>
      <c r="L37" s="19">
        <v>0</v>
      </c>
      <c r="M37" s="59">
        <v>3</v>
      </c>
      <c r="N37" s="17">
        <f>SUM(M37/M46)</f>
        <v>0.01195219123505976</v>
      </c>
    </row>
    <row r="38" spans="1:14" ht="12.75">
      <c r="A38" s="15" t="s">
        <v>45</v>
      </c>
      <c r="B38" s="16">
        <v>7</v>
      </c>
      <c r="C38" s="16">
        <v>492</v>
      </c>
      <c r="D38" s="17">
        <f>SUM(C38/C46)</f>
        <v>0.0028749905043504685</v>
      </c>
      <c r="E38" s="18"/>
      <c r="F38" s="27"/>
      <c r="G38" s="28"/>
      <c r="H38" s="28"/>
      <c r="I38" s="29"/>
      <c r="J38" s="32"/>
      <c r="K38" s="15" t="s">
        <v>121</v>
      </c>
      <c r="L38" s="19">
        <v>0</v>
      </c>
      <c r="M38" s="59">
        <v>13</v>
      </c>
      <c r="N38" s="17">
        <f>SUM(M38/M46)</f>
        <v>0.05179282868525897</v>
      </c>
    </row>
    <row r="39" spans="1:14" ht="12.75">
      <c r="A39" s="15" t="s">
        <v>39</v>
      </c>
      <c r="B39" s="16">
        <v>40</v>
      </c>
      <c r="C39" s="16">
        <v>3183</v>
      </c>
      <c r="D39" s="17">
        <f>SUM(C39/C46)</f>
        <v>0.018599786128755163</v>
      </c>
      <c r="E39" s="18"/>
      <c r="F39" s="27"/>
      <c r="G39" s="28"/>
      <c r="H39" s="28"/>
      <c r="I39" s="29"/>
      <c r="J39" s="35"/>
      <c r="K39" s="15" t="s">
        <v>72</v>
      </c>
      <c r="L39" s="19">
        <v>0</v>
      </c>
      <c r="M39" s="20">
        <v>2</v>
      </c>
      <c r="N39" s="17">
        <f>SUM(M39/M46)</f>
        <v>0.00796812749003984</v>
      </c>
    </row>
    <row r="40" spans="1:14" ht="12.75">
      <c r="A40" s="15" t="s">
        <v>56</v>
      </c>
      <c r="B40" s="16">
        <v>0</v>
      </c>
      <c r="C40" s="16">
        <v>2</v>
      </c>
      <c r="D40" s="17">
        <f>SUM(C40/C46)</f>
        <v>1.168695326971735E-05</v>
      </c>
      <c r="E40" s="18"/>
      <c r="F40" s="15"/>
      <c r="G40" s="16"/>
      <c r="H40" s="16"/>
      <c r="I40" s="31"/>
      <c r="J40" s="38"/>
      <c r="K40" s="15" t="s">
        <v>29</v>
      </c>
      <c r="L40" s="19">
        <v>0</v>
      </c>
      <c r="M40" s="20">
        <v>0</v>
      </c>
      <c r="N40" s="17">
        <f>SUM(M40/M46)</f>
        <v>0</v>
      </c>
    </row>
    <row r="41" spans="1:14" ht="12.75">
      <c r="A41" s="15" t="s">
        <v>40</v>
      </c>
      <c r="B41" s="16">
        <v>288</v>
      </c>
      <c r="C41" s="16">
        <v>24174</v>
      </c>
      <c r="D41" s="17">
        <f>SUM(C41/C46)</f>
        <v>0.14126020417107363</v>
      </c>
      <c r="E41" s="18"/>
      <c r="F41" s="15"/>
      <c r="G41" s="33"/>
      <c r="H41" s="33"/>
      <c r="I41" s="34"/>
      <c r="J41" s="38"/>
      <c r="K41" s="15" t="s">
        <v>54</v>
      </c>
      <c r="L41" s="19">
        <v>0</v>
      </c>
      <c r="M41" s="20">
        <v>0</v>
      </c>
      <c r="N41" s="17">
        <f>SUM(M41/M46)</f>
        <v>0</v>
      </c>
    </row>
    <row r="42" spans="1:14" ht="12.75">
      <c r="A42" s="15" t="s">
        <v>41</v>
      </c>
      <c r="B42" s="16">
        <v>132</v>
      </c>
      <c r="C42" s="16">
        <v>14576</v>
      </c>
      <c r="D42" s="17">
        <f>SUM(C42/C46)</f>
        <v>0.08517451542970006</v>
      </c>
      <c r="E42" s="18"/>
      <c r="F42" s="27"/>
      <c r="G42" s="36"/>
      <c r="H42" s="36"/>
      <c r="I42" s="37"/>
      <c r="J42" s="38"/>
      <c r="K42" s="15" t="s">
        <v>48</v>
      </c>
      <c r="L42" s="19">
        <v>0</v>
      </c>
      <c r="M42" s="20">
        <v>98</v>
      </c>
      <c r="N42" s="17">
        <f>SUM(M42/M46)</f>
        <v>0.3904382470119522</v>
      </c>
    </row>
    <row r="43" spans="1:14" ht="12.75">
      <c r="A43" s="15" t="s">
        <v>29</v>
      </c>
      <c r="B43" s="16">
        <v>18</v>
      </c>
      <c r="C43" s="16">
        <v>2885</v>
      </c>
      <c r="D43" s="17">
        <f>SUM(C43/C46)</f>
        <v>0.01685843009156728</v>
      </c>
      <c r="E43" s="23"/>
      <c r="F43" s="27"/>
      <c r="G43" s="36"/>
      <c r="H43" s="36"/>
      <c r="I43" s="37"/>
      <c r="J43" s="32"/>
      <c r="K43" s="24"/>
      <c r="N43" s="25"/>
    </row>
    <row r="44" spans="1:14" ht="12.75">
      <c r="A44" s="15" t="s">
        <v>31</v>
      </c>
      <c r="B44" s="16">
        <v>23</v>
      </c>
      <c r="C44" s="16">
        <v>1023</v>
      </c>
      <c r="D44" s="17">
        <f>SUM(C44/C46)</f>
        <v>0.005977876597460425</v>
      </c>
      <c r="E44" s="7"/>
      <c r="F44" s="27"/>
      <c r="G44" s="36"/>
      <c r="H44" s="36"/>
      <c r="I44" s="37"/>
      <c r="J44" s="32"/>
      <c r="K44" s="24"/>
      <c r="N44" s="25"/>
    </row>
    <row r="45" spans="5:14" ht="12.75">
      <c r="E45" s="63"/>
      <c r="I45" s="31"/>
      <c r="J45" s="7"/>
      <c r="K45" s="24"/>
      <c r="N45" s="25"/>
    </row>
    <row r="46" spans="1:14" ht="12.75">
      <c r="A46" s="42" t="s">
        <v>117</v>
      </c>
      <c r="B46" s="43">
        <f>SUM(B6:B44)</f>
        <v>1665</v>
      </c>
      <c r="C46" s="43">
        <f>SUM(C6:C44)</f>
        <v>171131</v>
      </c>
      <c r="D46" s="44"/>
      <c r="E46" s="7"/>
      <c r="F46" s="42" t="str">
        <f>A46</f>
        <v>Total NOVEMBER 2005</v>
      </c>
      <c r="G46" s="43">
        <f>SUM(G6:G44)</f>
        <v>1052</v>
      </c>
      <c r="H46" s="43">
        <f>SUM(H6:H44)</f>
        <v>36524</v>
      </c>
      <c r="I46" s="31"/>
      <c r="J46" s="48"/>
      <c r="K46" s="42" t="str">
        <f>A46</f>
        <v>Total NOVEMBER 2005</v>
      </c>
      <c r="L46" s="7">
        <f>SUM(L33:L42)</f>
        <v>0</v>
      </c>
      <c r="M46" s="7">
        <f>SUM(M32:M42)</f>
        <v>251</v>
      </c>
      <c r="N46" s="25"/>
    </row>
    <row r="47" spans="1:14" ht="12.75">
      <c r="A47" s="42" t="s">
        <v>118</v>
      </c>
      <c r="B47" s="45">
        <v>1731</v>
      </c>
      <c r="C47" s="45">
        <v>153423</v>
      </c>
      <c r="D47" s="44"/>
      <c r="E47" s="7"/>
      <c r="F47" s="42" t="str">
        <f>A47</f>
        <v>Total NOVEMBER 2004 </v>
      </c>
      <c r="G47" s="45">
        <v>1024</v>
      </c>
      <c r="H47" s="45">
        <v>29807</v>
      </c>
      <c r="I47" s="44"/>
      <c r="J47" s="48"/>
      <c r="K47" s="42" t="str">
        <f>A47</f>
        <v>Total NOVEMBER 2004 </v>
      </c>
      <c r="L47" s="45">
        <v>2</v>
      </c>
      <c r="M47" s="45">
        <v>341</v>
      </c>
      <c r="N47" s="25"/>
    </row>
    <row r="48" spans="1:14" ht="12.75">
      <c r="A48" s="42" t="s">
        <v>61</v>
      </c>
      <c r="B48" s="45">
        <f>SUM(B46-B47)</f>
        <v>-66</v>
      </c>
      <c r="C48" s="45">
        <f>SUM(C46-C47)</f>
        <v>17708</v>
      </c>
      <c r="D48" s="44"/>
      <c r="E48" s="48"/>
      <c r="F48" s="42" t="str">
        <f>A48</f>
        <v>2005 change 2004</v>
      </c>
      <c r="G48" s="45">
        <f>SUM(G46-G47)</f>
        <v>28</v>
      </c>
      <c r="H48" s="45">
        <f>SUM(H46-H47)</f>
        <v>6717</v>
      </c>
      <c r="I48" s="47"/>
      <c r="J48" s="48"/>
      <c r="K48" s="42" t="str">
        <f>A48</f>
        <v>2005 change 2004</v>
      </c>
      <c r="L48" s="45">
        <f>SUM(L46-L47)</f>
        <v>-2</v>
      </c>
      <c r="M48" s="45">
        <f>SUM(M46-M47)</f>
        <v>-90</v>
      </c>
      <c r="N48" s="25"/>
    </row>
    <row r="49" spans="1:14" ht="12.75">
      <c r="A49" s="42" t="s">
        <v>62</v>
      </c>
      <c r="B49" s="46">
        <f>SUM((B46-B47)/B47)</f>
        <v>-0.038128249566724434</v>
      </c>
      <c r="C49" s="46">
        <f>SUM((C46-C47)/C47)</f>
        <v>0.11541946122810791</v>
      </c>
      <c r="D49" s="47"/>
      <c r="E49" s="48"/>
      <c r="F49" s="42" t="str">
        <f>A49</f>
        <v>% change 2005 - 2004</v>
      </c>
      <c r="G49" s="46">
        <f>SUM((G46-G47)/G47)</f>
        <v>0.02734375</v>
      </c>
      <c r="H49" s="46">
        <f>SUM((H46-H47)/H47)</f>
        <v>0.22534975005871105</v>
      </c>
      <c r="I49" s="47"/>
      <c r="J49"/>
      <c r="K49" s="42" t="str">
        <f>A49</f>
        <v>% change 2005 - 2004</v>
      </c>
      <c r="L49" s="46" t="s">
        <v>110</v>
      </c>
      <c r="M49" s="46">
        <f>SUM((M46-M47)/M47)</f>
        <v>-0.26392961876832843</v>
      </c>
      <c r="N49" s="25"/>
    </row>
    <row r="50" spans="1:14" ht="12.75">
      <c r="A50" s="49"/>
      <c r="B50" s="50"/>
      <c r="C50" s="50"/>
      <c r="D50" s="51"/>
      <c r="E50" s="52"/>
      <c r="F50" s="53"/>
      <c r="G50" s="54"/>
      <c r="H50" s="54"/>
      <c r="I50" s="55"/>
      <c r="K50" s="49"/>
      <c r="L50" s="60"/>
      <c r="M50" s="60"/>
      <c r="N50" s="56"/>
    </row>
    <row r="51" spans="1:14" ht="12.75">
      <c r="A51" s="57"/>
      <c r="B51" s="57"/>
      <c r="C51" s="57"/>
      <c r="D51" s="57"/>
      <c r="E51" s="57"/>
      <c r="F51" s="57"/>
      <c r="K51" s="21"/>
      <c r="L51" s="21"/>
      <c r="M51" s="21"/>
      <c r="N51" s="61"/>
    </row>
    <row r="52" ht="12.75">
      <c r="E52" s="57"/>
    </row>
    <row r="53" ht="12.75">
      <c r="E53" s="58"/>
    </row>
    <row r="57" ht="12.75">
      <c r="E57" s="57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65" zoomScaleNormal="65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421875" style="0" customWidth="1"/>
    <col min="7" max="7" width="14.7109375" style="30" customWidth="1"/>
    <col min="8" max="8" width="14.28125" style="30" customWidth="1"/>
    <col min="9" max="9" width="8.8515625" style="30" customWidth="1"/>
    <col min="10" max="10" width="1.421875" style="30" customWidth="1"/>
    <col min="11" max="11" width="28.00390625" style="30" customWidth="1"/>
    <col min="12" max="12" width="14.8515625" style="0" customWidth="1"/>
    <col min="13" max="13" width="15.00390625" style="0" customWidth="1"/>
    <col min="14" max="14" width="11.00390625" style="19" customWidth="1"/>
  </cols>
  <sheetData>
    <row r="1" spans="1:14" s="1" customFormat="1" ht="26.25">
      <c r="A1" s="69" t="s">
        <v>122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3" customFormat="1" ht="12.75">
      <c r="A2" s="2" t="s">
        <v>51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0" t="s">
        <v>0</v>
      </c>
      <c r="C4" s="70"/>
      <c r="D4" s="71"/>
      <c r="E4" s="7"/>
      <c r="F4" s="8"/>
      <c r="G4" s="67" t="s">
        <v>1</v>
      </c>
      <c r="H4" s="67"/>
      <c r="I4" s="68"/>
      <c r="J4" s="5"/>
      <c r="K4" s="9"/>
      <c r="L4" s="67" t="s">
        <v>2</v>
      </c>
      <c r="M4" s="67"/>
      <c r="N4" s="68"/>
    </row>
    <row r="5" spans="1:14" s="14" customFormat="1" ht="12.75">
      <c r="A5" s="11" t="s">
        <v>3</v>
      </c>
      <c r="B5" s="12" t="s">
        <v>123</v>
      </c>
      <c r="C5" s="12" t="s">
        <v>124</v>
      </c>
      <c r="D5" s="13" t="s">
        <v>4</v>
      </c>
      <c r="E5" s="7"/>
      <c r="F5" s="11" t="s">
        <v>3</v>
      </c>
      <c r="G5" s="12" t="str">
        <f>B5</f>
        <v>01/12 - 31/12</v>
      </c>
      <c r="H5" s="12" t="str">
        <f>C5</f>
        <v>01/01 - 31/12</v>
      </c>
      <c r="I5" s="13" t="s">
        <v>4</v>
      </c>
      <c r="J5" s="7"/>
      <c r="K5" s="11" t="s">
        <v>3</v>
      </c>
      <c r="L5" s="12" t="str">
        <f>B5</f>
        <v>01/12 - 31/12</v>
      </c>
      <c r="M5" s="12" t="str">
        <f>C5</f>
        <v>01/01 - 31/12</v>
      </c>
      <c r="N5" s="13" t="s">
        <v>4</v>
      </c>
    </row>
    <row r="6" spans="1:14" ht="12.75">
      <c r="A6" s="15" t="s">
        <v>5</v>
      </c>
      <c r="B6" s="16">
        <v>0</v>
      </c>
      <c r="C6" s="16">
        <v>454</v>
      </c>
      <c r="D6" s="17">
        <f>SUM(C6/C46)</f>
        <v>0.0026436540656371555</v>
      </c>
      <c r="E6" s="18"/>
      <c r="F6" s="15" t="s">
        <v>63</v>
      </c>
      <c r="G6" s="16">
        <v>7</v>
      </c>
      <c r="H6" s="16">
        <v>415</v>
      </c>
      <c r="I6" s="17">
        <f>SUM(H6/H46)</f>
        <v>0.011263706437954619</v>
      </c>
      <c r="J6" s="18"/>
      <c r="K6" s="15" t="s">
        <v>7</v>
      </c>
      <c r="L6" s="59">
        <v>0</v>
      </c>
      <c r="M6" s="19">
        <v>52</v>
      </c>
      <c r="N6" s="17">
        <f>SUM(M6/M22)</f>
        <v>0.01070399341292713</v>
      </c>
    </row>
    <row r="7" spans="1:14" ht="12.75">
      <c r="A7" s="15" t="s">
        <v>8</v>
      </c>
      <c r="B7" s="16">
        <v>23</v>
      </c>
      <c r="C7" s="16">
        <v>4587</v>
      </c>
      <c r="D7" s="17">
        <f>SUM(C7/C46)</f>
        <v>0.02671022290545734</v>
      </c>
      <c r="E7" s="18"/>
      <c r="F7" s="15" t="s">
        <v>6</v>
      </c>
      <c r="G7" s="16">
        <v>0</v>
      </c>
      <c r="H7" s="16">
        <v>100</v>
      </c>
      <c r="I7" s="17">
        <f>SUM(H7/H46)</f>
        <v>0.002714146129627619</v>
      </c>
      <c r="J7" s="18"/>
      <c r="K7" s="15" t="s">
        <v>10</v>
      </c>
      <c r="L7" s="59">
        <v>11</v>
      </c>
      <c r="M7" s="20">
        <v>648</v>
      </c>
      <c r="N7" s="17">
        <f>SUM(M7/M22)</f>
        <v>0.13338822560724578</v>
      </c>
    </row>
    <row r="8" spans="1:14" ht="12.75">
      <c r="A8" s="15" t="s">
        <v>11</v>
      </c>
      <c r="B8" s="16">
        <v>3</v>
      </c>
      <c r="C8" s="16">
        <v>5623</v>
      </c>
      <c r="D8" s="17">
        <f>SUM(C8/C46)</f>
        <v>0.03274287843849719</v>
      </c>
      <c r="E8" s="18"/>
      <c r="F8" s="15" t="s">
        <v>9</v>
      </c>
      <c r="G8" s="16">
        <v>5</v>
      </c>
      <c r="H8" s="16">
        <v>2204</v>
      </c>
      <c r="I8" s="17">
        <f>SUM(H8/H46)</f>
        <v>0.05981978069699272</v>
      </c>
      <c r="J8" s="18"/>
      <c r="K8" s="15" t="s">
        <v>14</v>
      </c>
      <c r="L8" s="59">
        <v>0</v>
      </c>
      <c r="M8" s="20">
        <v>494</v>
      </c>
      <c r="N8" s="17">
        <f>SUM(M8/M22)</f>
        <v>0.10168793742280774</v>
      </c>
    </row>
    <row r="9" spans="1:14" ht="12.75">
      <c r="A9" s="22" t="s">
        <v>98</v>
      </c>
      <c r="B9" s="62">
        <v>0</v>
      </c>
      <c r="C9" s="62">
        <v>3</v>
      </c>
      <c r="D9" s="17">
        <f>SUM(C9/C47)</f>
        <v>1.9463331084237296E-05</v>
      </c>
      <c r="E9" s="18"/>
      <c r="F9" s="15" t="s">
        <v>13</v>
      </c>
      <c r="G9" s="16">
        <v>0</v>
      </c>
      <c r="H9" s="16">
        <v>0</v>
      </c>
      <c r="I9" s="17">
        <f>SUM(H9/H46)</f>
        <v>0</v>
      </c>
      <c r="J9" s="18"/>
      <c r="K9" s="15" t="s">
        <v>16</v>
      </c>
      <c r="L9" s="59">
        <v>1</v>
      </c>
      <c r="M9" s="20">
        <v>149</v>
      </c>
      <c r="N9" s="17">
        <f>SUM(M9/M22)</f>
        <v>0.030671058048579662</v>
      </c>
    </row>
    <row r="10" spans="1:14" ht="12.75">
      <c r="A10" s="15" t="s">
        <v>63</v>
      </c>
      <c r="B10" s="16">
        <v>1</v>
      </c>
      <c r="C10" s="16">
        <v>2506</v>
      </c>
      <c r="D10" s="17">
        <f>SUM(C10/C46)</f>
        <v>0.014592504600190995</v>
      </c>
      <c r="E10" s="18"/>
      <c r="F10" s="15" t="s">
        <v>15</v>
      </c>
      <c r="G10" s="16">
        <v>18</v>
      </c>
      <c r="H10" s="16">
        <v>1284</v>
      </c>
      <c r="I10" s="17">
        <f>SUM(H10/H46)</f>
        <v>0.03484963630441863</v>
      </c>
      <c r="J10" s="18"/>
      <c r="K10" s="15" t="s">
        <v>18</v>
      </c>
      <c r="L10" s="59">
        <v>1</v>
      </c>
      <c r="M10" s="20">
        <v>402</v>
      </c>
      <c r="N10" s="17">
        <f>SUM(M10/M22)</f>
        <v>0.08275010292301359</v>
      </c>
    </row>
    <row r="11" spans="1:14" ht="12.75">
      <c r="A11" s="15" t="s">
        <v>49</v>
      </c>
      <c r="B11" s="16">
        <v>1</v>
      </c>
      <c r="C11" s="16">
        <v>364</v>
      </c>
      <c r="D11" s="17">
        <f>SUM(C11/C46)</f>
        <v>0.002119581673770759</v>
      </c>
      <c r="E11" s="18"/>
      <c r="F11" s="15" t="s">
        <v>17</v>
      </c>
      <c r="G11" s="16">
        <v>118</v>
      </c>
      <c r="H11" s="16">
        <v>6821</v>
      </c>
      <c r="I11" s="17">
        <f>SUM(H11/H46)</f>
        <v>0.1851319075018999</v>
      </c>
      <c r="J11" s="18"/>
      <c r="K11" s="15" t="s">
        <v>20</v>
      </c>
      <c r="L11" s="59">
        <v>21</v>
      </c>
      <c r="M11" s="20">
        <v>311</v>
      </c>
      <c r="N11" s="17">
        <f>SUM(M11/M22)</f>
        <v>0.06401811445039111</v>
      </c>
    </row>
    <row r="12" spans="1:14" ht="12.75">
      <c r="A12" s="15" t="s">
        <v>9</v>
      </c>
      <c r="B12" s="16">
        <v>32</v>
      </c>
      <c r="C12" s="16">
        <v>4055</v>
      </c>
      <c r="D12" s="17">
        <f>SUM(C12/C46)</f>
        <v>0.023612372766869307</v>
      </c>
      <c r="E12" s="18"/>
      <c r="F12" s="15" t="s">
        <v>116</v>
      </c>
      <c r="G12" s="16">
        <v>15</v>
      </c>
      <c r="H12" s="16">
        <v>1943</v>
      </c>
      <c r="I12" s="17">
        <f>SUM(H12/H46)</f>
        <v>0.05273585929866464</v>
      </c>
      <c r="J12" s="18"/>
      <c r="K12" s="15" t="s">
        <v>21</v>
      </c>
      <c r="L12" s="59">
        <v>7</v>
      </c>
      <c r="M12" s="20">
        <v>525</v>
      </c>
      <c r="N12" s="17">
        <f>SUM(M12/M22)</f>
        <v>0.10806916426512968</v>
      </c>
    </row>
    <row r="13" spans="1:14" ht="13.5" customHeight="1">
      <c r="A13" s="15" t="s">
        <v>13</v>
      </c>
      <c r="B13" s="16">
        <v>2</v>
      </c>
      <c r="C13" s="16">
        <v>314</v>
      </c>
      <c r="D13" s="17">
        <f>SUM(C13/C46)</f>
        <v>0.0018284303449560943</v>
      </c>
      <c r="E13" s="18"/>
      <c r="F13" s="15" t="s">
        <v>19</v>
      </c>
      <c r="G13" s="16">
        <v>2</v>
      </c>
      <c r="H13" s="16">
        <v>671</v>
      </c>
      <c r="I13" s="17">
        <f>SUM(H13/H46)</f>
        <v>0.018211920529801324</v>
      </c>
      <c r="J13" s="18"/>
      <c r="K13" s="15" t="s">
        <v>22</v>
      </c>
      <c r="L13" s="59">
        <v>1</v>
      </c>
      <c r="M13" s="20">
        <v>205</v>
      </c>
      <c r="N13" s="17">
        <f>SUM(M13/M22)</f>
        <v>0.042198435570193496</v>
      </c>
    </row>
    <row r="14" spans="1:14" ht="12.75">
      <c r="A14" s="15" t="s">
        <v>15</v>
      </c>
      <c r="B14" s="16">
        <v>9</v>
      </c>
      <c r="C14" s="16">
        <v>2472</v>
      </c>
      <c r="D14" s="17">
        <f>SUM(C14/C46)</f>
        <v>0.014394521696597024</v>
      </c>
      <c r="E14" s="18"/>
      <c r="F14" s="15" t="s">
        <v>16</v>
      </c>
      <c r="G14" s="16">
        <v>20</v>
      </c>
      <c r="H14" s="16">
        <v>966</v>
      </c>
      <c r="I14" s="17">
        <f>SUM(H14/H46)</f>
        <v>0.0262186516122028</v>
      </c>
      <c r="J14" s="18"/>
      <c r="K14" s="15" t="s">
        <v>25</v>
      </c>
      <c r="L14" s="59">
        <v>4</v>
      </c>
      <c r="M14" s="20">
        <v>218</v>
      </c>
      <c r="N14" s="17">
        <f>SUM(M14/M22)</f>
        <v>0.04487443392342528</v>
      </c>
    </row>
    <row r="15" spans="1:14" ht="12.75">
      <c r="A15" s="15" t="s">
        <v>17</v>
      </c>
      <c r="B15" s="16">
        <v>23</v>
      </c>
      <c r="C15" s="16">
        <v>20413</v>
      </c>
      <c r="D15" s="17">
        <f>SUM(C15/C46)</f>
        <v>0.11886544150187502</v>
      </c>
      <c r="E15" s="18"/>
      <c r="F15" s="15" t="s">
        <v>18</v>
      </c>
      <c r="G15" s="16">
        <v>1</v>
      </c>
      <c r="H15" s="16">
        <v>233</v>
      </c>
      <c r="I15" s="17">
        <f>SUM(H15/H46)</f>
        <v>0.006323960482032352</v>
      </c>
      <c r="J15" s="18"/>
      <c r="K15" s="15" t="s">
        <v>27</v>
      </c>
      <c r="L15" s="59">
        <v>5</v>
      </c>
      <c r="M15" s="20">
        <v>770</v>
      </c>
      <c r="N15" s="17">
        <f>SUM(M15/M22)</f>
        <v>0.1585014409221902</v>
      </c>
    </row>
    <row r="16" spans="1:14" ht="12.75">
      <c r="A16" s="15" t="s">
        <v>116</v>
      </c>
      <c r="B16" s="16">
        <v>42</v>
      </c>
      <c r="C16" s="16">
        <v>12239</v>
      </c>
      <c r="D16" s="17">
        <f>SUM(C16/C46)</f>
        <v>0.07126802226725362</v>
      </c>
      <c r="E16" s="18"/>
      <c r="F16" s="22" t="s">
        <v>24</v>
      </c>
      <c r="G16" s="23">
        <v>2</v>
      </c>
      <c r="H16" s="23">
        <v>191</v>
      </c>
      <c r="I16" s="17">
        <f>SUM(H16/H46)</f>
        <v>0.005184019107588753</v>
      </c>
      <c r="J16" s="18"/>
      <c r="K16" s="15" t="s">
        <v>29</v>
      </c>
      <c r="L16" s="59">
        <v>1</v>
      </c>
      <c r="M16" s="20">
        <v>716</v>
      </c>
      <c r="N16" s="17">
        <f>SUM(M16/M22)</f>
        <v>0.14738575545491972</v>
      </c>
    </row>
    <row r="17" spans="1:14" ht="12.75">
      <c r="A17" s="15" t="s">
        <v>23</v>
      </c>
      <c r="B17" s="16">
        <v>5</v>
      </c>
      <c r="C17" s="16">
        <v>3429</v>
      </c>
      <c r="D17" s="17">
        <f>SUM(C17/C46)</f>
        <v>0.019967158130109706</v>
      </c>
      <c r="E17" s="18"/>
      <c r="F17" s="22" t="s">
        <v>32</v>
      </c>
      <c r="G17" s="23">
        <v>0</v>
      </c>
      <c r="H17" s="23">
        <v>834</v>
      </c>
      <c r="I17" s="17">
        <f>SUM(H17/H46)</f>
        <v>0.022635978721094345</v>
      </c>
      <c r="J17" s="18"/>
      <c r="K17" s="15" t="s">
        <v>31</v>
      </c>
      <c r="L17" s="59">
        <v>0</v>
      </c>
      <c r="M17" s="20">
        <v>29</v>
      </c>
      <c r="N17" s="17">
        <f>SUM(M17/M22)</f>
        <v>0.005969534787978592</v>
      </c>
    </row>
    <row r="18" spans="1:14" ht="12.75">
      <c r="A18" s="15" t="s">
        <v>19</v>
      </c>
      <c r="B18" s="16">
        <v>7</v>
      </c>
      <c r="C18" s="16">
        <v>6928</v>
      </c>
      <c r="D18" s="17">
        <f>SUM(C18/C46)</f>
        <v>0.04034192812055994</v>
      </c>
      <c r="E18" s="18"/>
      <c r="F18" s="15" t="s">
        <v>28</v>
      </c>
      <c r="G18" s="16">
        <v>0</v>
      </c>
      <c r="H18" s="16">
        <v>75</v>
      </c>
      <c r="I18" s="17">
        <f>SUM(H18/H46)</f>
        <v>0.0020356095972207146</v>
      </c>
      <c r="J18" s="18"/>
      <c r="K18" s="15" t="s">
        <v>48</v>
      </c>
      <c r="L18" s="59">
        <v>1</v>
      </c>
      <c r="M18" s="59">
        <v>339</v>
      </c>
      <c r="N18" s="17">
        <f>SUM(M18/M22)</f>
        <v>0.06978180321119802</v>
      </c>
    </row>
    <row r="19" spans="1:14" ht="12.75">
      <c r="A19" s="15" t="s">
        <v>16</v>
      </c>
      <c r="B19" s="16">
        <v>0</v>
      </c>
      <c r="C19" s="16">
        <v>65</v>
      </c>
      <c r="D19" s="17">
        <f>SUM(C19/C46)</f>
        <v>0.0003784967274590641</v>
      </c>
      <c r="E19" s="18"/>
      <c r="F19" s="15" t="s">
        <v>21</v>
      </c>
      <c r="G19" s="16">
        <v>12</v>
      </c>
      <c r="H19" s="16">
        <v>1167</v>
      </c>
      <c r="I19" s="17">
        <f>SUM(H19/H46)</f>
        <v>0.031674085332754315</v>
      </c>
      <c r="J19" s="18"/>
      <c r="K19" s="15"/>
      <c r="L19" s="59"/>
      <c r="M19" s="59"/>
      <c r="N19" s="17"/>
    </row>
    <row r="20" spans="1:14" ht="12.75">
      <c r="A20" s="15" t="s">
        <v>30</v>
      </c>
      <c r="B20" s="16">
        <v>0</v>
      </c>
      <c r="C20" s="16">
        <v>374</v>
      </c>
      <c r="D20" s="17">
        <f>SUM(C20/C46)</f>
        <v>0.002177811939533692</v>
      </c>
      <c r="E20" s="18"/>
      <c r="F20" s="15" t="s">
        <v>22</v>
      </c>
      <c r="G20" s="16">
        <v>5</v>
      </c>
      <c r="H20" s="16">
        <v>1521</v>
      </c>
      <c r="I20" s="17">
        <f>SUM(H20/H46)</f>
        <v>0.04128216263163609</v>
      </c>
      <c r="J20" s="18"/>
      <c r="K20" s="15"/>
      <c r="L20" s="59"/>
      <c r="M20" s="59"/>
      <c r="N20" s="17"/>
    </row>
    <row r="21" spans="1:14" ht="12.75">
      <c r="A21" s="15" t="s">
        <v>24</v>
      </c>
      <c r="B21" s="16">
        <v>26</v>
      </c>
      <c r="C21" s="16">
        <v>2274</v>
      </c>
      <c r="D21" s="17">
        <f>SUM(C21/C46)</f>
        <v>0.01324156243449095</v>
      </c>
      <c r="E21" s="18"/>
      <c r="F21" s="15" t="s">
        <v>34</v>
      </c>
      <c r="G21" s="16">
        <v>22</v>
      </c>
      <c r="H21" s="16">
        <v>3251</v>
      </c>
      <c r="I21" s="17">
        <f>SUM(H21/H46)</f>
        <v>0.0882368906741939</v>
      </c>
      <c r="J21" s="18"/>
      <c r="K21" s="24"/>
      <c r="L21" s="21"/>
      <c r="M21" s="21"/>
      <c r="N21" s="25"/>
    </row>
    <row r="22" spans="1:17" ht="12.75">
      <c r="A22" s="15" t="s">
        <v>32</v>
      </c>
      <c r="B22" s="16">
        <v>1</v>
      </c>
      <c r="C22" s="16">
        <v>1449</v>
      </c>
      <c r="D22" s="17">
        <f>SUM(C22/C46)</f>
        <v>0.008437565509048983</v>
      </c>
      <c r="E22" s="18"/>
      <c r="F22" s="15" t="s">
        <v>36</v>
      </c>
      <c r="G22" s="16">
        <v>22</v>
      </c>
      <c r="H22" s="16">
        <v>1655</v>
      </c>
      <c r="I22" s="17">
        <f>SUM(H22/H46)</f>
        <v>0.044919118445337095</v>
      </c>
      <c r="J22" s="18"/>
      <c r="K22" s="42" t="str">
        <f>F46</f>
        <v>Total DECEMBER 2005</v>
      </c>
      <c r="L22" s="7">
        <f>SUM(L6:L21)</f>
        <v>53</v>
      </c>
      <c r="M22" s="43">
        <f>SUM(M6:M21)</f>
        <v>4858</v>
      </c>
      <c r="N22" s="25"/>
      <c r="P22" s="38"/>
      <c r="Q22" s="38"/>
    </row>
    <row r="23" spans="1:17" ht="12.75">
      <c r="A23" s="15" t="s">
        <v>33</v>
      </c>
      <c r="B23" s="16">
        <v>1</v>
      </c>
      <c r="C23" s="16">
        <v>645</v>
      </c>
      <c r="D23" s="17">
        <f>SUM(C23/C46)</f>
        <v>0.003755852141709175</v>
      </c>
      <c r="E23" s="18"/>
      <c r="F23" s="22" t="s">
        <v>57</v>
      </c>
      <c r="G23" s="16">
        <v>0</v>
      </c>
      <c r="H23" s="16">
        <v>10</v>
      </c>
      <c r="I23" s="17">
        <f>SUM(H23/H46)</f>
        <v>0.0002714146129627619</v>
      </c>
      <c r="J23" s="18"/>
      <c r="K23" s="42" t="str">
        <f>F47</f>
        <v>Total DECEMBER 2004 </v>
      </c>
      <c r="L23" s="45">
        <v>36</v>
      </c>
      <c r="M23" s="45">
        <v>3966</v>
      </c>
      <c r="N23" s="25"/>
      <c r="P23" s="45"/>
      <c r="Q23" s="45"/>
    </row>
    <row r="24" spans="1:17" ht="12.75">
      <c r="A24" s="15" t="s">
        <v>28</v>
      </c>
      <c r="B24" s="16">
        <v>1</v>
      </c>
      <c r="C24" s="16">
        <v>4137</v>
      </c>
      <c r="D24" s="17">
        <f>SUM(C24/C46)</f>
        <v>0.02408986094612536</v>
      </c>
      <c r="E24" s="18"/>
      <c r="F24" s="15" t="s">
        <v>25</v>
      </c>
      <c r="G24" s="16">
        <v>6</v>
      </c>
      <c r="H24" s="16">
        <v>2325</v>
      </c>
      <c r="I24" s="17">
        <f>SUM(H24/H46)</f>
        <v>0.06310389751384214</v>
      </c>
      <c r="J24" s="18"/>
      <c r="K24" s="42" t="str">
        <f>F48</f>
        <v>2005 change 2004</v>
      </c>
      <c r="L24" s="45">
        <f>SUM(L22-L23)</f>
        <v>17</v>
      </c>
      <c r="M24" s="45">
        <f>SUM(M22-M23)</f>
        <v>892</v>
      </c>
      <c r="N24" s="25"/>
      <c r="P24" s="46"/>
      <c r="Q24" s="46"/>
    </row>
    <row r="25" spans="1:14" ht="12.75">
      <c r="A25" s="15" t="s">
        <v>35</v>
      </c>
      <c r="B25" s="16">
        <v>5</v>
      </c>
      <c r="C25" s="16">
        <v>4875</v>
      </c>
      <c r="D25" s="17">
        <f>SUM(C25/C46)</f>
        <v>0.02838725455942981</v>
      </c>
      <c r="E25" s="18"/>
      <c r="F25" s="22" t="s">
        <v>46</v>
      </c>
      <c r="G25" s="23">
        <v>0</v>
      </c>
      <c r="H25" s="23">
        <v>0</v>
      </c>
      <c r="I25" s="17">
        <f>SUM(H25/H46)</f>
        <v>0</v>
      </c>
      <c r="J25" s="18"/>
      <c r="K25" s="42" t="str">
        <f>F49</f>
        <v>% change 2005 - 2004</v>
      </c>
      <c r="L25" s="46">
        <f>SUM((L22-L23)/L23)</f>
        <v>0.4722222222222222</v>
      </c>
      <c r="M25" s="46">
        <f>SUM((M22-M23)/M23)</f>
        <v>0.2249117498739284</v>
      </c>
      <c r="N25" s="25"/>
    </row>
    <row r="26" spans="1:14" ht="12.75">
      <c r="A26" s="15" t="s">
        <v>47</v>
      </c>
      <c r="B26" s="16">
        <v>0</v>
      </c>
      <c r="C26" s="16">
        <v>788</v>
      </c>
      <c r="D26" s="17">
        <f>SUM(C26/C46)</f>
        <v>0.004588544942119116</v>
      </c>
      <c r="E26" s="18"/>
      <c r="F26" s="22" t="s">
        <v>125</v>
      </c>
      <c r="G26" s="23">
        <v>1</v>
      </c>
      <c r="H26" s="23">
        <v>1</v>
      </c>
      <c r="I26" s="17">
        <f>SUM(H26/H47)</f>
        <v>3.3212660666245974E-05</v>
      </c>
      <c r="J26" s="18"/>
      <c r="K26" s="42"/>
      <c r="L26" s="46"/>
      <c r="M26" s="46"/>
      <c r="N26" s="25"/>
    </row>
    <row r="27" spans="1:14" ht="12.75">
      <c r="A27" s="15" t="s">
        <v>37</v>
      </c>
      <c r="B27" s="16">
        <v>1</v>
      </c>
      <c r="C27" s="16">
        <v>1001</v>
      </c>
      <c r="D27" s="17">
        <f>SUM(C27/C46)</f>
        <v>0.005828849602869587</v>
      </c>
      <c r="E27" s="18"/>
      <c r="F27" s="15" t="s">
        <v>38</v>
      </c>
      <c r="G27" s="16">
        <v>0</v>
      </c>
      <c r="H27" s="16">
        <v>81</v>
      </c>
      <c r="I27" s="17">
        <f>SUM(H27/H46)</f>
        <v>0.0021984583649983717</v>
      </c>
      <c r="J27" s="18"/>
      <c r="K27" s="42"/>
      <c r="L27" s="46"/>
      <c r="M27" s="46"/>
      <c r="N27" s="25"/>
    </row>
    <row r="28" spans="1:14" ht="12.75">
      <c r="A28" s="15" t="s">
        <v>22</v>
      </c>
      <c r="B28" s="16">
        <v>3</v>
      </c>
      <c r="C28" s="16">
        <v>2474</v>
      </c>
      <c r="D28" s="17">
        <f>SUM(C28/C46)</f>
        <v>0.01440616774974961</v>
      </c>
      <c r="E28" s="18"/>
      <c r="F28" s="15" t="s">
        <v>39</v>
      </c>
      <c r="G28" s="16">
        <v>0</v>
      </c>
      <c r="H28" s="16">
        <v>150</v>
      </c>
      <c r="I28" s="17">
        <f>SUM(H28/H46)</f>
        <v>0.004071219194441429</v>
      </c>
      <c r="J28" s="18"/>
      <c r="K28" s="53"/>
      <c r="L28" s="54"/>
      <c r="M28" s="54"/>
      <c r="N28" s="56"/>
    </row>
    <row r="29" spans="1:12" ht="12.75">
      <c r="A29" s="15" t="s">
        <v>34</v>
      </c>
      <c r="B29" s="16">
        <v>65</v>
      </c>
      <c r="C29" s="16">
        <v>13755</v>
      </c>
      <c r="D29" s="17">
        <f>SUM(C29/C46)</f>
        <v>0.08009573055691427</v>
      </c>
      <c r="E29" s="18"/>
      <c r="F29" s="15" t="s">
        <v>56</v>
      </c>
      <c r="G29" s="16">
        <v>0</v>
      </c>
      <c r="H29" s="16">
        <v>24</v>
      </c>
      <c r="I29" s="17">
        <f>SUM(H29/H46)</f>
        <v>0.0006513950711106286</v>
      </c>
      <c r="J29" s="18"/>
      <c r="L29" s="14"/>
    </row>
    <row r="30" spans="1:14" ht="12.75">
      <c r="A30" s="15" t="s">
        <v>36</v>
      </c>
      <c r="B30" s="26">
        <v>137</v>
      </c>
      <c r="C30" s="26">
        <v>9128</v>
      </c>
      <c r="D30" s="17">
        <f>SUM(C30/C46)</f>
        <v>0.05315258658840519</v>
      </c>
      <c r="E30" s="18"/>
      <c r="F30" s="15" t="s">
        <v>40</v>
      </c>
      <c r="G30" s="16">
        <v>32</v>
      </c>
      <c r="H30" s="16">
        <v>4677</v>
      </c>
      <c r="I30" s="17">
        <f>SUM(H30/H46)</f>
        <v>0.12694061448268376</v>
      </c>
      <c r="K30" s="9"/>
      <c r="L30" s="67" t="s">
        <v>53</v>
      </c>
      <c r="M30" s="67"/>
      <c r="N30" s="68"/>
    </row>
    <row r="31" spans="1:14" ht="12.75">
      <c r="A31" s="27" t="s">
        <v>42</v>
      </c>
      <c r="B31" s="16">
        <v>0</v>
      </c>
      <c r="C31" s="16">
        <v>64</v>
      </c>
      <c r="D31" s="17">
        <f>SUM(C31/C46)</f>
        <v>0.00037267370088277084</v>
      </c>
      <c r="E31" s="18"/>
      <c r="F31" s="15" t="s">
        <v>41</v>
      </c>
      <c r="G31" s="16">
        <v>21</v>
      </c>
      <c r="H31" s="16">
        <v>5320</v>
      </c>
      <c r="I31" s="17">
        <f>SUM(H31/H46)</f>
        <v>0.14439257409618933</v>
      </c>
      <c r="K31" s="11" t="s">
        <v>3</v>
      </c>
      <c r="L31" s="12" t="str">
        <f>B5</f>
        <v>01/12 - 31/12</v>
      </c>
      <c r="M31" s="12" t="str">
        <f>C5</f>
        <v>01/01 - 31/12</v>
      </c>
      <c r="N31" s="13" t="s">
        <v>4</v>
      </c>
    </row>
    <row r="32" spans="1:14" ht="12.75">
      <c r="A32" s="15" t="s">
        <v>25</v>
      </c>
      <c r="B32" s="16">
        <v>6</v>
      </c>
      <c r="C32" s="16">
        <v>10969</v>
      </c>
      <c r="D32" s="17">
        <f>SUM(C32/C46)</f>
        <v>0.06387277851536115</v>
      </c>
      <c r="E32" s="18"/>
      <c r="F32" s="15" t="s">
        <v>31</v>
      </c>
      <c r="G32" s="16">
        <v>15</v>
      </c>
      <c r="H32" s="16">
        <v>925</v>
      </c>
      <c r="I32" s="17">
        <f>SUM(H32/H46)</f>
        <v>0.02510585169905548</v>
      </c>
      <c r="K32" s="15" t="s">
        <v>10</v>
      </c>
      <c r="L32" s="19">
        <v>0</v>
      </c>
      <c r="M32" s="19">
        <v>1</v>
      </c>
      <c r="N32" s="17">
        <f>SUM(M32/M46)</f>
        <v>0.003676470588235294</v>
      </c>
    </row>
    <row r="33" spans="1:14" ht="12.75">
      <c r="A33" s="15" t="s">
        <v>43</v>
      </c>
      <c r="B33" s="16">
        <v>0</v>
      </c>
      <c r="C33" s="16">
        <v>1309</v>
      </c>
      <c r="D33" s="17">
        <f>SUM(C33/C46)</f>
        <v>0.0076223417883679225</v>
      </c>
      <c r="E33" s="18"/>
      <c r="F33" s="27"/>
      <c r="G33" s="28"/>
      <c r="H33" s="28"/>
      <c r="I33" s="64"/>
      <c r="J33" s="18"/>
      <c r="K33" s="15" t="s">
        <v>20</v>
      </c>
      <c r="L33" s="19">
        <v>0</v>
      </c>
      <c r="M33" s="19">
        <v>14</v>
      </c>
      <c r="N33" s="17">
        <f>SUM(M33/M46)</f>
        <v>0.051470588235294115</v>
      </c>
    </row>
    <row r="34" spans="1:14" ht="12.75">
      <c r="A34" s="15" t="s">
        <v>38</v>
      </c>
      <c r="B34" s="16">
        <v>5</v>
      </c>
      <c r="C34" s="16">
        <v>3212</v>
      </c>
      <c r="D34" s="17">
        <f>SUM(C34/C46)</f>
        <v>0.01870356136305406</v>
      </c>
      <c r="E34" s="18"/>
      <c r="F34" s="27"/>
      <c r="G34" s="28"/>
      <c r="H34" s="28"/>
      <c r="I34" s="29"/>
      <c r="J34" s="18"/>
      <c r="K34" s="15" t="s">
        <v>35</v>
      </c>
      <c r="L34" s="19">
        <v>1</v>
      </c>
      <c r="M34" s="20">
        <v>56</v>
      </c>
      <c r="N34" s="17">
        <f>SUM(M34/M46)</f>
        <v>0.20588235294117646</v>
      </c>
    </row>
    <row r="35" spans="1:14" ht="12.75">
      <c r="A35" s="15" t="s">
        <v>44</v>
      </c>
      <c r="B35" s="16">
        <v>12</v>
      </c>
      <c r="C35" s="16">
        <v>5248</v>
      </c>
      <c r="D35" s="17">
        <f>SUM(C35/C46)</f>
        <v>0.03055924347238721</v>
      </c>
      <c r="E35" s="18"/>
      <c r="F35" s="27"/>
      <c r="G35" s="16"/>
      <c r="H35" s="16"/>
      <c r="I35" s="17"/>
      <c r="K35" s="15" t="s">
        <v>27</v>
      </c>
      <c r="L35" s="19">
        <v>0</v>
      </c>
      <c r="M35" s="20">
        <v>64</v>
      </c>
      <c r="N35" s="17">
        <f>SUM(M35/M46)</f>
        <v>0.23529411764705882</v>
      </c>
    </row>
    <row r="36" spans="1:14" ht="12.75">
      <c r="A36" s="15" t="s">
        <v>50</v>
      </c>
      <c r="B36" s="16">
        <v>1</v>
      </c>
      <c r="C36" s="16">
        <v>51</v>
      </c>
      <c r="D36" s="17">
        <f>SUM(C36/C46)</f>
        <v>0.000296974355390958</v>
      </c>
      <c r="E36" s="18"/>
      <c r="F36" s="27"/>
      <c r="G36" s="28"/>
      <c r="H36" s="28"/>
      <c r="I36" s="29"/>
      <c r="K36" s="15" t="s">
        <v>121</v>
      </c>
      <c r="L36" s="19">
        <v>0</v>
      </c>
      <c r="M36" s="59">
        <v>13</v>
      </c>
      <c r="N36" s="17">
        <f>SUM(M36/M46)</f>
        <v>0.04779411764705882</v>
      </c>
    </row>
    <row r="37" spans="1:14" ht="12.75">
      <c r="A37" s="15" t="s">
        <v>45</v>
      </c>
      <c r="B37" s="16">
        <v>3</v>
      </c>
      <c r="C37" s="16">
        <v>495</v>
      </c>
      <c r="D37" s="17">
        <f>SUM(C37/C46)</f>
        <v>0.0028823981552651805</v>
      </c>
      <c r="E37" s="18"/>
      <c r="F37" s="27"/>
      <c r="G37" s="28"/>
      <c r="H37" s="28"/>
      <c r="I37" s="29"/>
      <c r="K37" s="15" t="s">
        <v>72</v>
      </c>
      <c r="L37" s="19">
        <v>0</v>
      </c>
      <c r="M37" s="20">
        <v>2</v>
      </c>
      <c r="N37" s="17">
        <f>SUM(M37/M46)</f>
        <v>0.007352941176470588</v>
      </c>
    </row>
    <row r="38" spans="1:14" ht="12.75">
      <c r="A38" s="15" t="s">
        <v>39</v>
      </c>
      <c r="B38" s="16">
        <v>9</v>
      </c>
      <c r="C38" s="16">
        <v>3196</v>
      </c>
      <c r="D38" s="17">
        <f>SUM(C38/C46)</f>
        <v>0.01861039293783337</v>
      </c>
      <c r="E38" s="18"/>
      <c r="F38" s="27"/>
      <c r="G38" s="28"/>
      <c r="H38" s="28"/>
      <c r="I38" s="29"/>
      <c r="J38" s="32"/>
      <c r="K38" s="15" t="s">
        <v>54</v>
      </c>
      <c r="L38" s="19">
        <v>0</v>
      </c>
      <c r="M38" s="20">
        <v>4</v>
      </c>
      <c r="N38" s="17">
        <f>SUM(M38/M46)</f>
        <v>0.014705882352941176</v>
      </c>
    </row>
    <row r="39" spans="1:14" ht="12.75">
      <c r="A39" s="15" t="s">
        <v>56</v>
      </c>
      <c r="B39" s="16">
        <v>0</v>
      </c>
      <c r="C39" s="16">
        <v>2</v>
      </c>
      <c r="D39" s="17">
        <f>SUM(C39/C46)</f>
        <v>1.1646053152586589E-05</v>
      </c>
      <c r="E39" s="18"/>
      <c r="F39" s="27"/>
      <c r="G39" s="28"/>
      <c r="H39" s="28"/>
      <c r="I39" s="29"/>
      <c r="J39" s="35"/>
      <c r="K39" s="15" t="s">
        <v>48</v>
      </c>
      <c r="L39" s="19">
        <v>20</v>
      </c>
      <c r="M39" s="20">
        <v>118</v>
      </c>
      <c r="N39" s="17">
        <f>SUM(M39/M46)</f>
        <v>0.4338235294117647</v>
      </c>
    </row>
    <row r="40" spans="1:14" ht="12.75">
      <c r="A40" s="15" t="s">
        <v>40</v>
      </c>
      <c r="B40" s="16">
        <v>87</v>
      </c>
      <c r="C40" s="16">
        <v>24260</v>
      </c>
      <c r="D40" s="17">
        <f>SUM(C40/C46)</f>
        <v>0.1412666247408753</v>
      </c>
      <c r="E40" s="18"/>
      <c r="F40" s="15"/>
      <c r="G40" s="16"/>
      <c r="H40" s="16"/>
      <c r="I40" s="31"/>
      <c r="J40" s="38"/>
      <c r="K40" s="24"/>
      <c r="N40" s="65"/>
    </row>
    <row r="41" spans="1:14" ht="12.75">
      <c r="A41" s="15" t="s">
        <v>41</v>
      </c>
      <c r="B41" s="16">
        <v>79</v>
      </c>
      <c r="C41" s="16">
        <v>14653</v>
      </c>
      <c r="D41" s="17">
        <f>SUM(C41/C46)</f>
        <v>0.08532480842242564</v>
      </c>
      <c r="E41" s="18"/>
      <c r="F41" s="15"/>
      <c r="G41" s="33"/>
      <c r="H41" s="33"/>
      <c r="I41" s="34"/>
      <c r="J41" s="38"/>
      <c r="K41" s="24"/>
      <c r="N41" s="65"/>
    </row>
    <row r="42" spans="1:14" ht="12.75">
      <c r="A42" s="15" t="s">
        <v>29</v>
      </c>
      <c r="B42" s="16">
        <v>2</v>
      </c>
      <c r="C42" s="16">
        <v>2887</v>
      </c>
      <c r="D42" s="17">
        <f>SUM(C42/C46)</f>
        <v>0.016811077725758742</v>
      </c>
      <c r="E42" s="18"/>
      <c r="F42" s="27"/>
      <c r="G42" s="36"/>
      <c r="H42" s="36"/>
      <c r="I42" s="37"/>
      <c r="J42" s="38"/>
      <c r="K42" s="24"/>
      <c r="N42" s="65"/>
    </row>
    <row r="43" spans="1:14" ht="12.75">
      <c r="A43" s="15" t="s">
        <v>31</v>
      </c>
      <c r="B43" s="16">
        <v>11</v>
      </c>
      <c r="C43" s="16">
        <v>1034</v>
      </c>
      <c r="D43" s="17">
        <f>SUM(C43/C46)</f>
        <v>0.006021009479887266</v>
      </c>
      <c r="E43" s="23"/>
      <c r="F43" s="27"/>
      <c r="G43" s="36"/>
      <c r="H43" s="36"/>
      <c r="I43" s="37"/>
      <c r="J43" s="32"/>
      <c r="K43" s="24"/>
      <c r="N43" s="25"/>
    </row>
    <row r="44" spans="1:14" ht="12.75">
      <c r="A44" s="66"/>
      <c r="B44" s="16"/>
      <c r="C44" s="16"/>
      <c r="D44" s="17"/>
      <c r="E44" s="7"/>
      <c r="F44" s="27"/>
      <c r="G44" s="36"/>
      <c r="H44" s="36"/>
      <c r="I44" s="37"/>
      <c r="J44" s="32"/>
      <c r="K44" s="24"/>
      <c r="N44" s="25"/>
    </row>
    <row r="45" spans="4:14" ht="12.75">
      <c r="D45" s="40"/>
      <c r="E45" s="63"/>
      <c r="F45" s="27"/>
      <c r="G45" s="36"/>
      <c r="H45" s="36"/>
      <c r="I45" s="37"/>
      <c r="J45" s="7"/>
      <c r="K45" s="24"/>
      <c r="N45" s="25"/>
    </row>
    <row r="46" spans="1:14" ht="12.75">
      <c r="A46" s="42" t="s">
        <v>126</v>
      </c>
      <c r="B46" s="43">
        <f>SUM(B6:B43)</f>
        <v>603</v>
      </c>
      <c r="C46" s="43">
        <f>SUM(C6:C43)</f>
        <v>171732</v>
      </c>
      <c r="D46" s="44"/>
      <c r="E46" s="7"/>
      <c r="F46" s="42" t="str">
        <f>A46</f>
        <v>Total DECEMBER 2005</v>
      </c>
      <c r="G46" s="43">
        <f>SUM(G6:G45)</f>
        <v>324</v>
      </c>
      <c r="H46" s="43">
        <f>SUM(H6:H45)</f>
        <v>36844</v>
      </c>
      <c r="I46" s="31"/>
      <c r="J46" s="48"/>
      <c r="K46" s="42" t="str">
        <f>A46</f>
        <v>Total DECEMBER 2005</v>
      </c>
      <c r="L46" s="7">
        <f>SUM(L32:L39)</f>
        <v>21</v>
      </c>
      <c r="M46" s="7">
        <f>SUM(M32:M39)</f>
        <v>272</v>
      </c>
      <c r="N46" s="25"/>
    </row>
    <row r="47" spans="1:14" ht="12.75">
      <c r="A47" s="42" t="s">
        <v>127</v>
      </c>
      <c r="B47" s="45">
        <v>713</v>
      </c>
      <c r="C47" s="45">
        <v>154136</v>
      </c>
      <c r="D47" s="44"/>
      <c r="E47" s="7"/>
      <c r="F47" s="42" t="str">
        <f>A47</f>
        <v>Total DECEMBER 2004 </v>
      </c>
      <c r="G47" s="45">
        <v>302</v>
      </c>
      <c r="H47" s="45">
        <v>30109</v>
      </c>
      <c r="I47" s="44"/>
      <c r="J47" s="48"/>
      <c r="K47" s="42" t="str">
        <f>A47</f>
        <v>Total DECEMBER 2004 </v>
      </c>
      <c r="L47" s="45">
        <v>0</v>
      </c>
      <c r="M47" s="45">
        <v>341</v>
      </c>
      <c r="N47" s="25"/>
    </row>
    <row r="48" spans="1:14" ht="12.75">
      <c r="A48" s="42" t="s">
        <v>61</v>
      </c>
      <c r="B48" s="45">
        <f>SUM(B46-B47)</f>
        <v>-110</v>
      </c>
      <c r="C48" s="45">
        <f>SUM(C46-C47)</f>
        <v>17596</v>
      </c>
      <c r="D48" s="44"/>
      <c r="E48" s="48"/>
      <c r="F48" s="42" t="str">
        <f>A48</f>
        <v>2005 change 2004</v>
      </c>
      <c r="G48" s="45">
        <f>SUM(G46-G47)</f>
        <v>22</v>
      </c>
      <c r="H48" s="45">
        <f>SUM(H46-H47)</f>
        <v>6735</v>
      </c>
      <c r="I48" s="47"/>
      <c r="J48" s="48"/>
      <c r="K48" s="42" t="str">
        <f>A48</f>
        <v>2005 change 2004</v>
      </c>
      <c r="L48" s="45">
        <f>SUM(L46-L47)</f>
        <v>21</v>
      </c>
      <c r="M48" s="45">
        <f>SUM(M46-M47)</f>
        <v>-69</v>
      </c>
      <c r="N48" s="25"/>
    </row>
    <row r="49" spans="1:14" ht="12.75">
      <c r="A49" s="42" t="s">
        <v>62</v>
      </c>
      <c r="B49" s="46">
        <f>SUM((B46-B47)/B47)</f>
        <v>-0.15427769985974754</v>
      </c>
      <c r="C49" s="46">
        <f>SUM((C46-C47)/C47)</f>
        <v>0.11415892458607983</v>
      </c>
      <c r="D49" s="47"/>
      <c r="E49" s="48"/>
      <c r="F49" s="42" t="str">
        <f>A49</f>
        <v>% change 2005 - 2004</v>
      </c>
      <c r="G49" s="46">
        <f>SUM((G46-G47)/G47)</f>
        <v>0.0728476821192053</v>
      </c>
      <c r="H49" s="46">
        <f>SUM((H46-H47)/H47)</f>
        <v>0.22368726958716662</v>
      </c>
      <c r="I49" s="47"/>
      <c r="J49"/>
      <c r="K49" s="42" t="str">
        <f>A49</f>
        <v>% change 2005 - 2004</v>
      </c>
      <c r="L49" s="46" t="s">
        <v>110</v>
      </c>
      <c r="M49" s="46">
        <f>SUM((M46-M47)/M47)</f>
        <v>-0.20234604105571846</v>
      </c>
      <c r="N49" s="25"/>
    </row>
    <row r="50" spans="1:14" ht="12.75">
      <c r="A50" s="49"/>
      <c r="B50" s="50"/>
      <c r="C50" s="50"/>
      <c r="D50" s="51"/>
      <c r="E50" s="52"/>
      <c r="F50" s="53"/>
      <c r="G50" s="54"/>
      <c r="H50" s="54"/>
      <c r="I50" s="55"/>
      <c r="K50" s="49"/>
      <c r="L50" s="60"/>
      <c r="M50" s="60"/>
      <c r="N50" s="56"/>
    </row>
    <row r="51" spans="1:14" ht="12.75">
      <c r="A51" s="57"/>
      <c r="B51" s="57"/>
      <c r="C51" s="57"/>
      <c r="D51" s="57"/>
      <c r="E51" s="57"/>
      <c r="F51" s="57"/>
      <c r="K51" s="21"/>
      <c r="L51" s="21"/>
      <c r="M51" s="21"/>
      <c r="N51" s="61"/>
    </row>
    <row r="52" ht="12.75">
      <c r="E52" s="57"/>
    </row>
    <row r="53" ht="12.75">
      <c r="E53" s="58"/>
    </row>
    <row r="57" ht="12.75">
      <c r="E57" s="57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="65" zoomScaleNormal="65" zoomScaleSheetLayoutView="50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4.7109375" style="30" customWidth="1"/>
    <col min="8" max="8" width="14.28125" style="30" customWidth="1"/>
    <col min="9" max="9" width="9.140625" style="30" customWidth="1"/>
    <col min="10" max="10" width="1.421875" style="30" customWidth="1"/>
    <col min="11" max="11" width="27.00390625" style="30" customWidth="1"/>
    <col min="12" max="12" width="14.8515625" style="0" customWidth="1"/>
    <col min="13" max="13" width="15.00390625" style="0" customWidth="1"/>
    <col min="14" max="14" width="10.140625" style="19" customWidth="1"/>
  </cols>
  <sheetData>
    <row r="1" spans="1:14" s="1" customFormat="1" ht="26.25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3" customFormat="1" ht="12.75">
      <c r="A2" s="2" t="s">
        <v>51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0" t="s">
        <v>0</v>
      </c>
      <c r="C4" s="70"/>
      <c r="D4" s="71"/>
      <c r="E4" s="7"/>
      <c r="F4" s="8"/>
      <c r="G4" s="67" t="s">
        <v>1</v>
      </c>
      <c r="H4" s="67"/>
      <c r="I4" s="68"/>
      <c r="J4" s="5"/>
      <c r="K4" s="9"/>
      <c r="L4" s="67" t="s">
        <v>2</v>
      </c>
      <c r="M4" s="67"/>
      <c r="N4" s="68"/>
    </row>
    <row r="5" spans="1:14" s="14" customFormat="1" ht="12.75">
      <c r="A5" s="11" t="s">
        <v>3</v>
      </c>
      <c r="B5" s="12" t="s">
        <v>65</v>
      </c>
      <c r="C5" s="12" t="s">
        <v>66</v>
      </c>
      <c r="D5" s="13" t="s">
        <v>4</v>
      </c>
      <c r="E5" s="7"/>
      <c r="F5" s="11" t="s">
        <v>3</v>
      </c>
      <c r="G5" s="12" t="str">
        <f>B5</f>
        <v>01/02 - 28/02</v>
      </c>
      <c r="H5" s="12" t="str">
        <f>C5</f>
        <v>01/01 - 28/02</v>
      </c>
      <c r="I5" s="13" t="s">
        <v>4</v>
      </c>
      <c r="J5" s="7"/>
      <c r="K5" s="11" t="s">
        <v>3</v>
      </c>
      <c r="L5" s="12" t="str">
        <f>B5</f>
        <v>01/02 - 28/02</v>
      </c>
      <c r="M5" s="12" t="str">
        <f>C5</f>
        <v>01/01 - 28/02</v>
      </c>
      <c r="N5" s="13" t="s">
        <v>4</v>
      </c>
    </row>
    <row r="6" spans="1:14" ht="12.75">
      <c r="A6" s="15" t="s">
        <v>5</v>
      </c>
      <c r="B6" s="16">
        <v>56</v>
      </c>
      <c r="C6" s="16">
        <v>190</v>
      </c>
      <c r="D6" s="17">
        <f>SUM(C6/C45)</f>
        <v>0.0030026707966559728</v>
      </c>
      <c r="E6" s="18"/>
      <c r="F6" s="15" t="s">
        <v>63</v>
      </c>
      <c r="G6" s="16">
        <v>67</v>
      </c>
      <c r="H6" s="16">
        <v>127</v>
      </c>
      <c r="I6" s="17">
        <f>SUM(H6/H45)</f>
        <v>0.011010924224033294</v>
      </c>
      <c r="J6" s="18"/>
      <c r="K6" s="15" t="s">
        <v>7</v>
      </c>
      <c r="L6" s="19">
        <v>4</v>
      </c>
      <c r="M6" s="19">
        <v>12</v>
      </c>
      <c r="N6" s="17">
        <f>SUM(M6/M21)</f>
        <v>0.00913937547600914</v>
      </c>
    </row>
    <row r="7" spans="1:14" ht="12.75">
      <c r="A7" s="15" t="s">
        <v>8</v>
      </c>
      <c r="B7" s="16">
        <v>696</v>
      </c>
      <c r="C7" s="16">
        <v>1521</v>
      </c>
      <c r="D7" s="17">
        <f>SUM(C7/C45)</f>
        <v>0.0240371699037565</v>
      </c>
      <c r="E7" s="18"/>
      <c r="F7" s="15" t="s">
        <v>6</v>
      </c>
      <c r="G7" s="16">
        <v>7</v>
      </c>
      <c r="H7" s="16">
        <v>24</v>
      </c>
      <c r="I7" s="17">
        <f>SUM(H7/H45)</f>
        <v>0.0020808045777700713</v>
      </c>
      <c r="J7" s="18"/>
      <c r="K7" s="15" t="s">
        <v>10</v>
      </c>
      <c r="L7" s="20">
        <v>72</v>
      </c>
      <c r="M7" s="20">
        <v>152</v>
      </c>
      <c r="N7" s="17">
        <f>SUM(M7/M21)</f>
        <v>0.11576542269611577</v>
      </c>
    </row>
    <row r="8" spans="1:14" ht="12.75">
      <c r="A8" s="15" t="s">
        <v>11</v>
      </c>
      <c r="B8" s="16">
        <v>716</v>
      </c>
      <c r="C8" s="16">
        <v>2001</v>
      </c>
      <c r="D8" s="17">
        <f>SUM(C8/C45)</f>
        <v>0.031622864547940006</v>
      </c>
      <c r="E8" s="18"/>
      <c r="F8" s="15" t="s">
        <v>9</v>
      </c>
      <c r="G8" s="16">
        <v>270</v>
      </c>
      <c r="H8" s="16">
        <v>771</v>
      </c>
      <c r="I8" s="17">
        <f>SUM(H8/H45)</f>
        <v>0.06684584706086354</v>
      </c>
      <c r="J8" s="18"/>
      <c r="K8" s="15" t="s">
        <v>12</v>
      </c>
      <c r="L8" s="20">
        <v>0</v>
      </c>
      <c r="M8" s="20">
        <v>0</v>
      </c>
      <c r="N8" s="17">
        <f>SUM(M8/M21)</f>
        <v>0</v>
      </c>
    </row>
    <row r="9" spans="1:14" ht="12.75">
      <c r="A9" s="15" t="s">
        <v>63</v>
      </c>
      <c r="B9" s="16">
        <v>344</v>
      </c>
      <c r="C9" s="16">
        <v>1035</v>
      </c>
      <c r="D9" s="17">
        <f>SUM(C9/C45)</f>
        <v>0.016356654076520694</v>
      </c>
      <c r="E9" s="18"/>
      <c r="F9" s="15" t="s">
        <v>13</v>
      </c>
      <c r="G9" s="16">
        <v>0</v>
      </c>
      <c r="H9" s="16">
        <v>0</v>
      </c>
      <c r="I9" s="17">
        <f>SUM(H9/H45)</f>
        <v>0</v>
      </c>
      <c r="J9" s="18"/>
      <c r="K9" s="15" t="s">
        <v>14</v>
      </c>
      <c r="L9" s="20">
        <v>51</v>
      </c>
      <c r="M9" s="20">
        <v>132</v>
      </c>
      <c r="N9" s="17">
        <f>SUM(M9/M21)</f>
        <v>0.10053313023610053</v>
      </c>
    </row>
    <row r="10" spans="1:14" ht="12.75">
      <c r="A10" s="15" t="s">
        <v>49</v>
      </c>
      <c r="B10" s="16">
        <v>43</v>
      </c>
      <c r="C10" s="16">
        <v>115</v>
      </c>
      <c r="D10" s="17">
        <f>SUM(C10/C45)</f>
        <v>0.0018174060085022995</v>
      </c>
      <c r="E10" s="18"/>
      <c r="F10" s="15" t="s">
        <v>15</v>
      </c>
      <c r="G10" s="16">
        <v>147</v>
      </c>
      <c r="H10" s="16">
        <v>379</v>
      </c>
      <c r="I10" s="17">
        <f>SUM(H10/H45)</f>
        <v>0.03285937229061904</v>
      </c>
      <c r="J10" s="18"/>
      <c r="K10" s="15" t="s">
        <v>16</v>
      </c>
      <c r="L10" s="20">
        <v>20</v>
      </c>
      <c r="M10" s="20">
        <v>39</v>
      </c>
      <c r="N10" s="17">
        <f>SUM(M10/M21)</f>
        <v>0.0297029702970297</v>
      </c>
    </row>
    <row r="11" spans="1:14" ht="12.75">
      <c r="A11" s="15" t="s">
        <v>9</v>
      </c>
      <c r="B11" s="16">
        <v>645</v>
      </c>
      <c r="C11" s="16">
        <v>1724</v>
      </c>
      <c r="D11" s="17">
        <f>SUM(C11/C45)</f>
        <v>0.027245286597025777</v>
      </c>
      <c r="E11" s="18"/>
      <c r="F11" s="15" t="s">
        <v>17</v>
      </c>
      <c r="G11" s="16">
        <v>788</v>
      </c>
      <c r="H11" s="16">
        <v>2087</v>
      </c>
      <c r="I11" s="17">
        <f>SUM(H11/H45)</f>
        <v>0.18094329807525578</v>
      </c>
      <c r="J11" s="18"/>
      <c r="K11" s="15" t="s">
        <v>18</v>
      </c>
      <c r="L11" s="20">
        <v>49</v>
      </c>
      <c r="M11" s="20">
        <v>108</v>
      </c>
      <c r="N11" s="17">
        <f>SUM(M11/M21)</f>
        <v>0.08225437928408226</v>
      </c>
    </row>
    <row r="12" spans="1:14" ht="12.75">
      <c r="A12" s="15" t="s">
        <v>13</v>
      </c>
      <c r="B12" s="16">
        <v>45</v>
      </c>
      <c r="C12" s="16">
        <v>94</v>
      </c>
      <c r="D12" s="17">
        <f>SUM(C12/C45)</f>
        <v>0.0014855318678192709</v>
      </c>
      <c r="E12" s="18"/>
      <c r="F12" s="15" t="s">
        <v>55</v>
      </c>
      <c r="G12" s="16">
        <v>211</v>
      </c>
      <c r="H12" s="16">
        <v>543</v>
      </c>
      <c r="I12" s="17">
        <f>SUM(H12/H45)</f>
        <v>0.04707820357204786</v>
      </c>
      <c r="J12" s="18"/>
      <c r="K12" s="15" t="s">
        <v>20</v>
      </c>
      <c r="L12" s="20">
        <v>19</v>
      </c>
      <c r="M12" s="20">
        <v>59</v>
      </c>
      <c r="N12" s="17">
        <f>SUM(M12/M21)</f>
        <v>0.04493526275704494</v>
      </c>
    </row>
    <row r="13" spans="1:14" ht="13.5" customHeight="1">
      <c r="A13" s="15" t="s">
        <v>15</v>
      </c>
      <c r="B13" s="16">
        <v>364</v>
      </c>
      <c r="C13" s="16">
        <v>1015</v>
      </c>
      <c r="D13" s="17">
        <f>SUM(C13/C45)</f>
        <v>0.016040583466346382</v>
      </c>
      <c r="E13" s="18"/>
      <c r="F13" s="15" t="s">
        <v>19</v>
      </c>
      <c r="G13" s="16">
        <v>86</v>
      </c>
      <c r="H13" s="16">
        <v>244</v>
      </c>
      <c r="I13" s="17">
        <f>SUM(H13/H45)</f>
        <v>0.021154846540662388</v>
      </c>
      <c r="J13" s="18"/>
      <c r="K13" s="15" t="s">
        <v>21</v>
      </c>
      <c r="L13" s="20">
        <v>48</v>
      </c>
      <c r="M13" s="20">
        <v>133</v>
      </c>
      <c r="N13" s="17">
        <f>SUM(M13/M21)</f>
        <v>0.1012947448591013</v>
      </c>
    </row>
    <row r="14" spans="1:14" ht="12.75">
      <c r="A14" s="15" t="s">
        <v>17</v>
      </c>
      <c r="B14" s="16">
        <v>2642</v>
      </c>
      <c r="C14" s="16">
        <v>7296</v>
      </c>
      <c r="D14" s="17">
        <f>SUM(C14/C45)</f>
        <v>0.11530255859158936</v>
      </c>
      <c r="E14" s="18"/>
      <c r="F14" s="15" t="s">
        <v>16</v>
      </c>
      <c r="G14" s="16">
        <v>107</v>
      </c>
      <c r="H14" s="16">
        <v>309</v>
      </c>
      <c r="I14" s="17">
        <f>SUM(H14/H45)</f>
        <v>0.026790358938789664</v>
      </c>
      <c r="J14" s="18"/>
      <c r="K14" s="15" t="s">
        <v>22</v>
      </c>
      <c r="L14" s="20">
        <v>31</v>
      </c>
      <c r="M14" s="20">
        <v>68</v>
      </c>
      <c r="N14" s="17">
        <f>SUM(M14/M21)</f>
        <v>0.05178979436405179</v>
      </c>
    </row>
    <row r="15" spans="1:14" ht="12.75">
      <c r="A15" s="15" t="s">
        <v>55</v>
      </c>
      <c r="B15" s="16">
        <v>1469</v>
      </c>
      <c r="C15" s="16">
        <v>4094</v>
      </c>
      <c r="D15" s="17">
        <f>SUM(C15/C45)</f>
        <v>0.06469965390268186</v>
      </c>
      <c r="E15" s="18"/>
      <c r="F15" s="15" t="s">
        <v>18</v>
      </c>
      <c r="G15" s="16">
        <v>30</v>
      </c>
      <c r="H15" s="16">
        <v>72</v>
      </c>
      <c r="I15" s="17">
        <f>SUM(H15/H45)</f>
        <v>0.006242413733310213</v>
      </c>
      <c r="J15" s="18"/>
      <c r="K15" s="15" t="s">
        <v>25</v>
      </c>
      <c r="L15" s="20">
        <v>39</v>
      </c>
      <c r="M15" s="20">
        <v>56</v>
      </c>
      <c r="N15" s="17">
        <f>SUM(M15/M21)</f>
        <v>0.04265041888804265</v>
      </c>
    </row>
    <row r="16" spans="1:14" ht="12.75">
      <c r="A16" s="15" t="s">
        <v>23</v>
      </c>
      <c r="B16" s="16">
        <v>510</v>
      </c>
      <c r="C16" s="16">
        <v>1227</v>
      </c>
      <c r="D16" s="17">
        <f>SUM(C16/C45)</f>
        <v>0.0193909319341941</v>
      </c>
      <c r="E16" s="18"/>
      <c r="F16" s="22" t="s">
        <v>24</v>
      </c>
      <c r="G16" s="23">
        <v>7</v>
      </c>
      <c r="H16" s="23">
        <v>13</v>
      </c>
      <c r="I16" s="17">
        <f>SUM(H16/H45)</f>
        <v>0.001127102479625455</v>
      </c>
      <c r="J16" s="18"/>
      <c r="K16" s="15" t="s">
        <v>27</v>
      </c>
      <c r="L16" s="20">
        <v>107</v>
      </c>
      <c r="M16" s="20">
        <v>234</v>
      </c>
      <c r="N16" s="17">
        <f>SUM(M16/M21)</f>
        <v>0.1782178217821782</v>
      </c>
    </row>
    <row r="17" spans="1:14" ht="12.75">
      <c r="A17" s="15" t="s">
        <v>19</v>
      </c>
      <c r="B17" s="16">
        <v>1030</v>
      </c>
      <c r="C17" s="16">
        <v>2680</v>
      </c>
      <c r="D17" s="17">
        <f>SUM(C17/C45)</f>
        <v>0.042353461763357934</v>
      </c>
      <c r="E17" s="18"/>
      <c r="F17" s="22" t="s">
        <v>32</v>
      </c>
      <c r="G17" s="23">
        <v>78</v>
      </c>
      <c r="H17" s="23">
        <v>216</v>
      </c>
      <c r="I17" s="17">
        <f>SUM(H17/H45)</f>
        <v>0.01872724119993064</v>
      </c>
      <c r="J17" s="18"/>
      <c r="K17" s="15" t="s">
        <v>29</v>
      </c>
      <c r="L17" s="20">
        <v>77</v>
      </c>
      <c r="M17" s="20">
        <v>195</v>
      </c>
      <c r="N17" s="17">
        <f>SUM(M17/M21)</f>
        <v>0.1485148514851485</v>
      </c>
    </row>
    <row r="18" spans="1:14" ht="12.75">
      <c r="A18" s="15" t="s">
        <v>16</v>
      </c>
      <c r="B18" s="16">
        <v>8</v>
      </c>
      <c r="C18" s="16">
        <v>37</v>
      </c>
      <c r="D18" s="17">
        <f>SUM(C18/C45)</f>
        <v>0.0005847306288224789</v>
      </c>
      <c r="E18" s="18"/>
      <c r="F18" s="15" t="s">
        <v>26</v>
      </c>
      <c r="G18" s="23">
        <v>0</v>
      </c>
      <c r="H18" s="23">
        <v>0</v>
      </c>
      <c r="I18" s="17">
        <f>SUM(H18/H45)</f>
        <v>0</v>
      </c>
      <c r="J18" s="18"/>
      <c r="K18" s="15" t="s">
        <v>31</v>
      </c>
      <c r="L18" s="20">
        <v>13</v>
      </c>
      <c r="M18" s="20">
        <v>20</v>
      </c>
      <c r="N18" s="17">
        <f>SUM(M18/M21)</f>
        <v>0.015232292460015232</v>
      </c>
    </row>
    <row r="19" spans="1:14" ht="12.75">
      <c r="A19" s="15" t="s">
        <v>30</v>
      </c>
      <c r="B19" s="16">
        <v>63</v>
      </c>
      <c r="C19" s="16">
        <v>153</v>
      </c>
      <c r="D19" s="17">
        <f>SUM(C19/C45)</f>
        <v>0.002417940167833494</v>
      </c>
      <c r="E19" s="18"/>
      <c r="F19" s="15" t="s">
        <v>28</v>
      </c>
      <c r="G19" s="16">
        <v>6</v>
      </c>
      <c r="H19" s="16">
        <v>11</v>
      </c>
      <c r="I19" s="17">
        <f>SUM(H19/H45)</f>
        <v>0.0009537020981446159</v>
      </c>
      <c r="J19" s="18"/>
      <c r="K19" s="15" t="s">
        <v>48</v>
      </c>
      <c r="L19" s="59">
        <v>47</v>
      </c>
      <c r="M19" s="59">
        <v>105</v>
      </c>
      <c r="N19" s="17">
        <f>SUM(M19/M21)</f>
        <v>0.07996953541507996</v>
      </c>
    </row>
    <row r="20" spans="1:14" ht="12.75">
      <c r="A20" s="15" t="s">
        <v>24</v>
      </c>
      <c r="B20" s="16">
        <v>334</v>
      </c>
      <c r="C20" s="16">
        <v>696</v>
      </c>
      <c r="D20" s="17">
        <f>SUM(C20/C45)</f>
        <v>0.01099925723406609</v>
      </c>
      <c r="E20" s="18"/>
      <c r="F20" s="15" t="s">
        <v>21</v>
      </c>
      <c r="G20" s="16">
        <v>122</v>
      </c>
      <c r="H20" s="16">
        <v>383</v>
      </c>
      <c r="I20" s="17">
        <f>SUM(H20/H45)</f>
        <v>0.033206173053580715</v>
      </c>
      <c r="J20" s="18"/>
      <c r="K20" s="24"/>
      <c r="L20" s="21"/>
      <c r="M20" s="21"/>
      <c r="N20" s="25"/>
    </row>
    <row r="21" spans="1:14" ht="12.75">
      <c r="A21" s="15" t="s">
        <v>32</v>
      </c>
      <c r="B21" s="16">
        <v>179</v>
      </c>
      <c r="C21" s="16">
        <v>514</v>
      </c>
      <c r="D21" s="17">
        <f>SUM(C21/C45)</f>
        <v>0.008123014681479843</v>
      </c>
      <c r="E21" s="18"/>
      <c r="F21" s="15" t="s">
        <v>22</v>
      </c>
      <c r="G21" s="16">
        <v>184</v>
      </c>
      <c r="H21" s="16">
        <v>523</v>
      </c>
      <c r="I21" s="17">
        <f>SUM(H21/H45)</f>
        <v>0.04534419975723947</v>
      </c>
      <c r="J21" s="18"/>
      <c r="K21" s="42" t="str">
        <f>F45</f>
        <v>Total FEBRUARY 2005</v>
      </c>
      <c r="L21" s="7">
        <f>SUM(L6:L20)</f>
        <v>577</v>
      </c>
      <c r="M21" s="7">
        <f>SUM(M6:M20)</f>
        <v>1313</v>
      </c>
      <c r="N21" s="25"/>
    </row>
    <row r="22" spans="1:14" ht="12.75">
      <c r="A22" s="15" t="s">
        <v>33</v>
      </c>
      <c r="B22" s="16">
        <v>57</v>
      </c>
      <c r="C22" s="16">
        <v>178</v>
      </c>
      <c r="D22" s="17">
        <f>SUM(C22/C45)</f>
        <v>0.0028130284305513853</v>
      </c>
      <c r="E22" s="18"/>
      <c r="F22" s="15" t="s">
        <v>34</v>
      </c>
      <c r="G22" s="16">
        <v>355</v>
      </c>
      <c r="H22" s="16">
        <v>1063</v>
      </c>
      <c r="I22" s="17">
        <f>SUM(H22/H45)</f>
        <v>0.09216230275706606</v>
      </c>
      <c r="J22" s="18"/>
      <c r="K22" s="42" t="str">
        <f>F46</f>
        <v>Total FEBRUARY 2004 </v>
      </c>
      <c r="L22" s="45">
        <v>422</v>
      </c>
      <c r="M22" s="45">
        <v>947</v>
      </c>
      <c r="N22" s="25"/>
    </row>
    <row r="23" spans="1:14" ht="12.75">
      <c r="A23" s="15" t="s">
        <v>28</v>
      </c>
      <c r="B23" s="16">
        <v>641</v>
      </c>
      <c r="C23" s="16">
        <v>1755</v>
      </c>
      <c r="D23" s="17">
        <f>SUM(C23/C45)</f>
        <v>0.02773519604279596</v>
      </c>
      <c r="E23" s="18"/>
      <c r="F23" s="15" t="s">
        <v>36</v>
      </c>
      <c r="G23" s="16">
        <v>190</v>
      </c>
      <c r="H23" s="16">
        <v>577</v>
      </c>
      <c r="I23" s="17">
        <f>SUM(H23/H45)</f>
        <v>0.050026010057222126</v>
      </c>
      <c r="J23" s="18"/>
      <c r="K23" s="42" t="str">
        <f>F47</f>
        <v>2005 change 2004</v>
      </c>
      <c r="L23" s="45">
        <f>SUM(L21-L22)</f>
        <v>155</v>
      </c>
      <c r="M23" s="45">
        <f>SUM(M21-M22)</f>
        <v>366</v>
      </c>
      <c r="N23" s="25"/>
    </row>
    <row r="24" spans="1:14" ht="12.75">
      <c r="A24" s="15" t="s">
        <v>35</v>
      </c>
      <c r="B24" s="16">
        <v>806</v>
      </c>
      <c r="C24" s="16">
        <v>2101</v>
      </c>
      <c r="D24" s="17">
        <f>SUM(C24/C45)</f>
        <v>0.03320321759881158</v>
      </c>
      <c r="E24" s="18"/>
      <c r="F24" s="22" t="s">
        <v>57</v>
      </c>
      <c r="G24" s="16">
        <v>0</v>
      </c>
      <c r="H24" s="16">
        <v>1</v>
      </c>
      <c r="I24" s="17">
        <f>SUM(H24/H45)</f>
        <v>8.670019074041963E-05</v>
      </c>
      <c r="J24" s="18"/>
      <c r="K24" s="42" t="str">
        <f>F48</f>
        <v>% change 2005 - 2004</v>
      </c>
      <c r="L24" s="46">
        <f>SUM((L21-L22)/L22)</f>
        <v>0.36729857819905215</v>
      </c>
      <c r="M24" s="46">
        <f>SUM((M21-M22)/M22)</f>
        <v>0.3864836325237592</v>
      </c>
      <c r="N24" s="25"/>
    </row>
    <row r="25" spans="1:14" ht="12.75">
      <c r="A25" s="15" t="s">
        <v>47</v>
      </c>
      <c r="B25" s="16">
        <v>184</v>
      </c>
      <c r="C25" s="16">
        <v>424</v>
      </c>
      <c r="D25" s="17">
        <f>SUM(C25/C45)</f>
        <v>0.006700696935695434</v>
      </c>
      <c r="E25" s="18"/>
      <c r="F25" s="15" t="s">
        <v>25</v>
      </c>
      <c r="G25" s="16">
        <v>360</v>
      </c>
      <c r="H25" s="16">
        <v>850</v>
      </c>
      <c r="I25" s="17">
        <f>SUM(H25/H45)</f>
        <v>0.07369516212935669</v>
      </c>
      <c r="J25" s="18"/>
      <c r="K25" s="42"/>
      <c r="L25" s="46"/>
      <c r="M25" s="46"/>
      <c r="N25" s="25"/>
    </row>
    <row r="26" spans="1:14" ht="12.75">
      <c r="A26" s="15" t="s">
        <v>37</v>
      </c>
      <c r="B26" s="16">
        <v>137</v>
      </c>
      <c r="C26" s="16">
        <v>293</v>
      </c>
      <c r="D26" s="17">
        <f>SUM(C26/C45)</f>
        <v>0.004630434439053685</v>
      </c>
      <c r="E26" s="18"/>
      <c r="F26" s="22" t="s">
        <v>46</v>
      </c>
      <c r="G26" s="23">
        <v>0</v>
      </c>
      <c r="H26" s="23">
        <v>0</v>
      </c>
      <c r="I26" s="17">
        <f>SUM(H26/H45)</f>
        <v>0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413</v>
      </c>
      <c r="C27" s="16">
        <v>1039</v>
      </c>
      <c r="D27" s="17">
        <f>SUM(C27/C45)</f>
        <v>0.016419868198555558</v>
      </c>
      <c r="E27" s="18"/>
      <c r="F27" s="15" t="s">
        <v>38</v>
      </c>
      <c r="G27" s="16">
        <v>11</v>
      </c>
      <c r="H27" s="16">
        <v>29</v>
      </c>
      <c r="I27" s="17">
        <f>SUM(H27/H45)</f>
        <v>0.0025143055314721693</v>
      </c>
      <c r="J27" s="18"/>
      <c r="K27" s="53"/>
      <c r="L27" s="54"/>
      <c r="M27" s="54"/>
      <c r="N27" s="56"/>
    </row>
    <row r="28" spans="1:12" ht="12.75">
      <c r="A28" s="15" t="s">
        <v>34</v>
      </c>
      <c r="B28" s="16">
        <v>2091</v>
      </c>
      <c r="C28" s="16">
        <v>5329</v>
      </c>
      <c r="D28" s="17">
        <f>SUM(C28/C45)</f>
        <v>0.08421701408094569</v>
      </c>
      <c r="E28" s="18"/>
      <c r="F28" s="15" t="s">
        <v>39</v>
      </c>
      <c r="G28" s="16">
        <v>23</v>
      </c>
      <c r="H28" s="16">
        <v>56</v>
      </c>
      <c r="I28" s="17">
        <f>SUM(H28/H45)</f>
        <v>0.004855210681463499</v>
      </c>
      <c r="J28" s="18"/>
      <c r="L28" s="14"/>
    </row>
    <row r="29" spans="1:14" ht="12.75">
      <c r="A29" s="15" t="s">
        <v>36</v>
      </c>
      <c r="B29" s="26">
        <v>1439</v>
      </c>
      <c r="C29" s="26">
        <v>3594</v>
      </c>
      <c r="D29" s="17">
        <f>SUM(C29/C45)</f>
        <v>0.05679788864832404</v>
      </c>
      <c r="E29" s="18"/>
      <c r="F29" s="15" t="s">
        <v>56</v>
      </c>
      <c r="G29" s="16">
        <v>10</v>
      </c>
      <c r="H29" s="16">
        <v>16</v>
      </c>
      <c r="I29" s="17">
        <f>SUM(H29/H45)</f>
        <v>0.001387203051846714</v>
      </c>
      <c r="J29" s="18"/>
      <c r="K29" s="9"/>
      <c r="L29" s="67" t="s">
        <v>53</v>
      </c>
      <c r="M29" s="67"/>
      <c r="N29" s="68"/>
    </row>
    <row r="30" spans="1:14" ht="12.75">
      <c r="A30" s="27" t="s">
        <v>42</v>
      </c>
      <c r="B30" s="16">
        <v>8</v>
      </c>
      <c r="C30" s="16">
        <v>15</v>
      </c>
      <c r="D30" s="17">
        <f>SUM(C30/C45)</f>
        <v>0.0002370529576307347</v>
      </c>
      <c r="E30" s="18"/>
      <c r="F30" s="15" t="s">
        <v>40</v>
      </c>
      <c r="G30" s="16">
        <v>567</v>
      </c>
      <c r="H30" s="16">
        <v>1285</v>
      </c>
      <c r="I30" s="17">
        <f>SUM(H30/H45)</f>
        <v>0.11140974510143922</v>
      </c>
      <c r="K30" s="11" t="s">
        <v>3</v>
      </c>
      <c r="L30" s="12" t="str">
        <f>B5</f>
        <v>01/02 - 28/02</v>
      </c>
      <c r="M30" s="12" t="str">
        <f>C5</f>
        <v>01/01 - 28/02</v>
      </c>
      <c r="N30" s="13" t="s">
        <v>4</v>
      </c>
    </row>
    <row r="31" spans="1:14" ht="12.75">
      <c r="A31" s="15" t="s">
        <v>25</v>
      </c>
      <c r="B31" s="16">
        <v>1838</v>
      </c>
      <c r="C31" s="16">
        <v>4503</v>
      </c>
      <c r="D31" s="17">
        <f>SUM(C31/C45)</f>
        <v>0.07116329788074656</v>
      </c>
      <c r="E31" s="18"/>
      <c r="F31" s="15" t="s">
        <v>41</v>
      </c>
      <c r="G31" s="16">
        <v>741</v>
      </c>
      <c r="H31" s="16">
        <v>1730</v>
      </c>
      <c r="I31" s="17">
        <f>SUM(H31/H45)</f>
        <v>0.14999132998092596</v>
      </c>
      <c r="K31" s="15" t="s">
        <v>10</v>
      </c>
      <c r="L31" s="19">
        <v>0</v>
      </c>
      <c r="M31" s="19">
        <v>1</v>
      </c>
      <c r="N31" s="17">
        <f>SUM(M31/M39)</f>
        <v>0.01694915254237288</v>
      </c>
    </row>
    <row r="32" spans="1:14" ht="12.75">
      <c r="A32" s="15" t="s">
        <v>43</v>
      </c>
      <c r="B32" s="16">
        <v>163</v>
      </c>
      <c r="C32" s="16">
        <v>408</v>
      </c>
      <c r="D32" s="17">
        <f>SUM(C32/C45)</f>
        <v>0.006447840447555984</v>
      </c>
      <c r="E32" s="18"/>
      <c r="F32" s="15" t="s">
        <v>31</v>
      </c>
      <c r="G32" s="16">
        <v>148</v>
      </c>
      <c r="H32" s="16">
        <v>225</v>
      </c>
      <c r="I32" s="17">
        <f>SUM(H32/H45)</f>
        <v>0.019507542916594418</v>
      </c>
      <c r="K32" s="15" t="s">
        <v>20</v>
      </c>
      <c r="L32" s="19">
        <v>1</v>
      </c>
      <c r="M32" s="19">
        <v>3</v>
      </c>
      <c r="N32" s="17">
        <f>SUM(M32/M39)</f>
        <v>0.05084745762711865</v>
      </c>
    </row>
    <row r="33" spans="1:14" ht="12.75">
      <c r="A33" s="15" t="s">
        <v>38</v>
      </c>
      <c r="B33" s="16">
        <v>469</v>
      </c>
      <c r="C33" s="16">
        <v>1124</v>
      </c>
      <c r="D33" s="17">
        <f>SUM(C33/C45)</f>
        <v>0.01776316829179639</v>
      </c>
      <c r="E33" s="18"/>
      <c r="F33" s="27"/>
      <c r="G33" s="28"/>
      <c r="H33" s="28"/>
      <c r="I33" s="29"/>
      <c r="J33" s="18"/>
      <c r="K33" s="15" t="s">
        <v>35</v>
      </c>
      <c r="L33" s="20">
        <v>1</v>
      </c>
      <c r="M33" s="20">
        <v>19</v>
      </c>
      <c r="N33" s="17">
        <f>SUM(M33/M39)</f>
        <v>0.3220338983050847</v>
      </c>
    </row>
    <row r="34" spans="1:14" ht="12.75">
      <c r="A34" s="15" t="s">
        <v>44</v>
      </c>
      <c r="B34" s="16">
        <v>893</v>
      </c>
      <c r="C34" s="16">
        <v>1996</v>
      </c>
      <c r="D34" s="17">
        <f>SUM(C34/C45)</f>
        <v>0.03154384689539643</v>
      </c>
      <c r="E34" s="18"/>
      <c r="F34" s="27"/>
      <c r="G34" s="28"/>
      <c r="H34" s="28"/>
      <c r="I34" s="29"/>
      <c r="J34" s="18"/>
      <c r="K34" s="15" t="s">
        <v>27</v>
      </c>
      <c r="L34" s="20">
        <v>2</v>
      </c>
      <c r="M34" s="20">
        <v>11</v>
      </c>
      <c r="N34" s="17">
        <f>SUM(M34/M39)</f>
        <v>0.1864406779661017</v>
      </c>
    </row>
    <row r="35" spans="1:14" ht="12.75">
      <c r="A35" s="15" t="s">
        <v>50</v>
      </c>
      <c r="B35" s="16">
        <v>3</v>
      </c>
      <c r="C35" s="16">
        <v>11</v>
      </c>
      <c r="D35" s="17">
        <f>SUM(C35/C45)</f>
        <v>0.00017383883559587212</v>
      </c>
      <c r="E35" s="18"/>
      <c r="F35" s="27"/>
      <c r="G35" s="16"/>
      <c r="H35" s="16"/>
      <c r="I35" s="17"/>
      <c r="K35" s="15" t="s">
        <v>29</v>
      </c>
      <c r="L35" s="20">
        <v>0</v>
      </c>
      <c r="M35" s="20">
        <v>0</v>
      </c>
      <c r="N35" s="17">
        <f>SUM(M35/M39)</f>
        <v>0</v>
      </c>
    </row>
    <row r="36" spans="1:14" ht="12.75">
      <c r="A36" s="15" t="s">
        <v>45</v>
      </c>
      <c r="B36" s="16">
        <v>78</v>
      </c>
      <c r="C36" s="16">
        <v>207</v>
      </c>
      <c r="D36" s="17">
        <f>SUM(C36/C45)</f>
        <v>0.003271330815304139</v>
      </c>
      <c r="E36" s="18"/>
      <c r="F36" s="27"/>
      <c r="G36" s="28"/>
      <c r="H36" s="28"/>
      <c r="I36" s="29"/>
      <c r="K36" s="15" t="s">
        <v>54</v>
      </c>
      <c r="L36" s="20">
        <v>1</v>
      </c>
      <c r="M36" s="20">
        <v>25</v>
      </c>
      <c r="N36" s="17">
        <f>SUM(M36/M39)</f>
        <v>0.423728813559322</v>
      </c>
    </row>
    <row r="37" spans="1:14" ht="12.75">
      <c r="A37" s="15" t="s">
        <v>39</v>
      </c>
      <c r="B37" s="16">
        <v>516</v>
      </c>
      <c r="C37" s="16">
        <v>1378</v>
      </c>
      <c r="D37" s="17">
        <f>SUM(C37/C45)</f>
        <v>0.02177726504101016</v>
      </c>
      <c r="E37" s="18"/>
      <c r="F37" s="27"/>
      <c r="G37" s="28"/>
      <c r="H37" s="28"/>
      <c r="I37" s="29"/>
      <c r="K37" s="15"/>
      <c r="L37" s="20"/>
      <c r="M37" s="20"/>
      <c r="N37" s="17"/>
    </row>
    <row r="38" spans="1:14" ht="12.75">
      <c r="A38" s="15" t="s">
        <v>56</v>
      </c>
      <c r="B38" s="16">
        <v>0</v>
      </c>
      <c r="C38" s="16">
        <v>2</v>
      </c>
      <c r="D38" s="17">
        <f>SUM(C38/C45)</f>
        <v>3.160706101743129E-05</v>
      </c>
      <c r="E38" s="18"/>
      <c r="F38" s="27"/>
      <c r="G38" s="28"/>
      <c r="H38" s="28"/>
      <c r="I38" s="29"/>
      <c r="J38" s="32"/>
      <c r="K38" s="39"/>
      <c r="L38" s="21"/>
      <c r="M38" s="21"/>
      <c r="N38" s="25"/>
    </row>
    <row r="39" spans="1:14" ht="12.75">
      <c r="A39" s="15" t="s">
        <v>40</v>
      </c>
      <c r="B39" s="16">
        <v>3375</v>
      </c>
      <c r="C39" s="16">
        <v>8538</v>
      </c>
      <c r="D39" s="17">
        <f>SUM(C39/C45)</f>
        <v>0.13493054348341418</v>
      </c>
      <c r="E39" s="18"/>
      <c r="F39" s="27"/>
      <c r="G39" s="28"/>
      <c r="H39" s="28"/>
      <c r="I39" s="29"/>
      <c r="J39" s="35"/>
      <c r="K39" s="42" t="str">
        <f>A45</f>
        <v>Total FEBRUARY 2005</v>
      </c>
      <c r="L39" s="7">
        <f>SUM(L31:L38)</f>
        <v>5</v>
      </c>
      <c r="M39" s="7">
        <f>SUM(M31:M38)</f>
        <v>59</v>
      </c>
      <c r="N39" s="25"/>
    </row>
    <row r="40" spans="1:14" ht="12.75">
      <c r="A40" s="15" t="s">
        <v>41</v>
      </c>
      <c r="B40" s="16">
        <v>1918</v>
      </c>
      <c r="C40" s="16">
        <v>4679</v>
      </c>
      <c r="D40" s="17">
        <f>SUM(C40/C45)</f>
        <v>0.07394471925028051</v>
      </c>
      <c r="E40" s="18"/>
      <c r="F40" s="15"/>
      <c r="G40" s="16"/>
      <c r="H40" s="16"/>
      <c r="I40" s="31"/>
      <c r="J40" s="38"/>
      <c r="K40" s="42" t="str">
        <f>A46</f>
        <v>Total FEBRUARY 2004 </v>
      </c>
      <c r="L40" s="45">
        <v>23</v>
      </c>
      <c r="M40" s="45">
        <v>90</v>
      </c>
      <c r="N40" s="25"/>
    </row>
    <row r="41" spans="1:14" ht="12.75">
      <c r="A41" s="15" t="s">
        <v>29</v>
      </c>
      <c r="B41" s="16">
        <v>454</v>
      </c>
      <c r="C41" s="16">
        <v>1038</v>
      </c>
      <c r="D41" s="17">
        <f>SUM(C41/C45)</f>
        <v>0.016404064668046843</v>
      </c>
      <c r="E41" s="18"/>
      <c r="F41" s="15"/>
      <c r="G41" s="33"/>
      <c r="H41" s="33"/>
      <c r="I41" s="34"/>
      <c r="J41" s="38"/>
      <c r="K41" s="42" t="str">
        <f>A47</f>
        <v>2005 change 2004</v>
      </c>
      <c r="L41" s="45">
        <f>SUM(L39-L40)</f>
        <v>-18</v>
      </c>
      <c r="M41" s="45">
        <f>SUM(M39-M40)</f>
        <v>-31</v>
      </c>
      <c r="N41" s="25"/>
    </row>
    <row r="42" spans="1:14" ht="12.75">
      <c r="A42" s="15" t="s">
        <v>31</v>
      </c>
      <c r="B42" s="16">
        <v>159</v>
      </c>
      <c r="C42" s="16">
        <v>273</v>
      </c>
      <c r="D42" s="17">
        <f>SUM(C42/C45)</f>
        <v>0.004314363828879371</v>
      </c>
      <c r="E42" s="18"/>
      <c r="F42" s="27"/>
      <c r="G42" s="36"/>
      <c r="H42" s="36"/>
      <c r="I42" s="37"/>
      <c r="J42" s="38"/>
      <c r="K42" s="42" t="str">
        <f>A48</f>
        <v>% change 2005 - 2004</v>
      </c>
      <c r="L42" s="46">
        <f>SUM((L39-L40)/L40)</f>
        <v>-0.782608695652174</v>
      </c>
      <c r="M42" s="46">
        <f>SUM((M39-M40)/M40)</f>
        <v>-0.34444444444444444</v>
      </c>
      <c r="N42" s="25"/>
    </row>
    <row r="43" spans="4:14" ht="12.75">
      <c r="D43" s="40"/>
      <c r="E43" s="23"/>
      <c r="F43" s="27"/>
      <c r="G43" s="36"/>
      <c r="H43" s="36"/>
      <c r="I43" s="37"/>
      <c r="J43" s="32"/>
      <c r="K43" s="42"/>
      <c r="L43" s="46"/>
      <c r="M43" s="46"/>
      <c r="N43" s="25"/>
    </row>
    <row r="44" spans="1:14" ht="12.75">
      <c r="A44" s="15"/>
      <c r="B44" s="16"/>
      <c r="C44" s="16"/>
      <c r="D44" s="41"/>
      <c r="E44" s="7"/>
      <c r="F44" s="27"/>
      <c r="G44" s="36"/>
      <c r="H44" s="36"/>
      <c r="I44" s="37"/>
      <c r="J44" s="32"/>
      <c r="K44" s="42"/>
      <c r="L44" s="46"/>
      <c r="M44" s="46"/>
      <c r="N44" s="25"/>
    </row>
    <row r="45" spans="1:14" ht="12.75">
      <c r="A45" s="42" t="s">
        <v>67</v>
      </c>
      <c r="B45" s="43">
        <f>SUM(B6:B44)</f>
        <v>24786</v>
      </c>
      <c r="C45" s="43">
        <f>SUM(C6:C44)</f>
        <v>63277</v>
      </c>
      <c r="D45" s="44"/>
      <c r="E45" s="7"/>
      <c r="F45" s="42" t="str">
        <f>A45</f>
        <v>Total FEBRUARY 2005</v>
      </c>
      <c r="G45" s="43">
        <f>SUM(G6:G44)</f>
        <v>4515</v>
      </c>
      <c r="H45" s="43">
        <f>SUM(H6:H44)</f>
        <v>11534</v>
      </c>
      <c r="I45" s="31"/>
      <c r="J45" s="7"/>
      <c r="K45" s="53"/>
      <c r="L45" s="54"/>
      <c r="M45" s="54"/>
      <c r="N45" s="56"/>
    </row>
    <row r="46" spans="1:10" ht="12.75">
      <c r="A46" s="42" t="s">
        <v>68</v>
      </c>
      <c r="B46" s="45">
        <v>21056</v>
      </c>
      <c r="C46" s="45">
        <v>53742</v>
      </c>
      <c r="D46" s="44"/>
      <c r="E46" s="7"/>
      <c r="F46" s="42" t="str">
        <f>A46</f>
        <v>Total FEBRUARY 2004 </v>
      </c>
      <c r="G46" s="45">
        <v>3495</v>
      </c>
      <c r="H46" s="45">
        <v>8973</v>
      </c>
      <c r="I46" s="31"/>
      <c r="J46" s="48"/>
    </row>
    <row r="47" spans="1:10" ht="12.75">
      <c r="A47" s="42" t="s">
        <v>61</v>
      </c>
      <c r="B47" s="45">
        <f>SUM(B45-B46)</f>
        <v>3730</v>
      </c>
      <c r="C47" s="45">
        <f>SUM(C45-C46)</f>
        <v>9535</v>
      </c>
      <c r="D47" s="44"/>
      <c r="E47" s="48"/>
      <c r="F47" s="42" t="str">
        <f>A47</f>
        <v>2005 change 2004</v>
      </c>
      <c r="G47" s="45">
        <f>SUM(G45-G46)</f>
        <v>1020</v>
      </c>
      <c r="H47" s="45">
        <f>SUM(H45-H46)</f>
        <v>2561</v>
      </c>
      <c r="I47" s="44"/>
      <c r="J47" s="48"/>
    </row>
    <row r="48" spans="1:10" ht="12.75">
      <c r="A48" s="42" t="s">
        <v>62</v>
      </c>
      <c r="B48" s="46">
        <f>SUM((B45-B46)/B46)</f>
        <v>0.1771466565349544</v>
      </c>
      <c r="C48" s="46">
        <f>SUM((C45-C46)/C46)</f>
        <v>0.17742175579621153</v>
      </c>
      <c r="D48" s="47"/>
      <c r="E48" s="48"/>
      <c r="F48" s="42" t="str">
        <f>A48</f>
        <v>% change 2005 - 2004</v>
      </c>
      <c r="G48" s="46">
        <f>SUM((G45-G46)/G46)</f>
        <v>0.2918454935622318</v>
      </c>
      <c r="H48" s="46">
        <f>SUM((H45-H46)/H46)</f>
        <v>0.28541179092834057</v>
      </c>
      <c r="I48" s="47"/>
      <c r="J48" s="48"/>
    </row>
    <row r="49" spans="1:10" ht="12.75">
      <c r="A49" s="42"/>
      <c r="B49" s="46"/>
      <c r="C49" s="46"/>
      <c r="D49" s="47"/>
      <c r="E49" s="48"/>
      <c r="F49" s="42"/>
      <c r="G49" s="46"/>
      <c r="H49" s="46"/>
      <c r="I49" s="47"/>
      <c r="J49"/>
    </row>
    <row r="50" spans="1:9" ht="12.75">
      <c r="A50" s="49"/>
      <c r="B50" s="50"/>
      <c r="C50" s="50"/>
      <c r="D50" s="51"/>
      <c r="E50" s="52"/>
      <c r="F50" s="53"/>
      <c r="G50" s="54"/>
      <c r="H50" s="54"/>
      <c r="I50" s="55"/>
    </row>
    <row r="51" spans="1:6" ht="12.75">
      <c r="A51" s="57"/>
      <c r="B51" s="57"/>
      <c r="C51" s="57"/>
      <c r="D51" s="57"/>
      <c r="E51" s="57"/>
      <c r="F51" s="57"/>
    </row>
    <row r="52" ht="12.75">
      <c r="E52" s="57"/>
    </row>
    <row r="53" ht="12.75">
      <c r="E53" s="58"/>
    </row>
    <row r="57" ht="12.75">
      <c r="E57" s="57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29:N29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7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zoomScale="65" zoomScaleNormal="65" zoomScaleSheetLayoutView="50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4.7109375" style="30" customWidth="1"/>
    <col min="8" max="8" width="14.28125" style="30" customWidth="1"/>
    <col min="9" max="9" width="9.140625" style="30" customWidth="1"/>
    <col min="10" max="10" width="1.421875" style="30" customWidth="1"/>
    <col min="11" max="11" width="27.00390625" style="30" customWidth="1"/>
    <col min="12" max="12" width="14.8515625" style="0" customWidth="1"/>
    <col min="13" max="13" width="15.00390625" style="0" customWidth="1"/>
    <col min="14" max="14" width="10.140625" style="19" customWidth="1"/>
  </cols>
  <sheetData>
    <row r="1" spans="1:14" s="1" customFormat="1" ht="26.25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3" customFormat="1" ht="12.75">
      <c r="A2" s="2" t="s">
        <v>51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0" t="s">
        <v>0</v>
      </c>
      <c r="C4" s="70"/>
      <c r="D4" s="71"/>
      <c r="E4" s="7"/>
      <c r="F4" s="8"/>
      <c r="G4" s="67" t="s">
        <v>1</v>
      </c>
      <c r="H4" s="67"/>
      <c r="I4" s="68"/>
      <c r="J4" s="5"/>
      <c r="K4" s="9"/>
      <c r="L4" s="67" t="s">
        <v>2</v>
      </c>
      <c r="M4" s="67"/>
      <c r="N4" s="68"/>
    </row>
    <row r="5" spans="1:14" s="14" customFormat="1" ht="12.75">
      <c r="A5" s="11" t="s">
        <v>3</v>
      </c>
      <c r="B5" s="12" t="s">
        <v>70</v>
      </c>
      <c r="C5" s="12" t="s">
        <v>71</v>
      </c>
      <c r="D5" s="13" t="s">
        <v>4</v>
      </c>
      <c r="E5" s="7"/>
      <c r="F5" s="11" t="s">
        <v>3</v>
      </c>
      <c r="G5" s="12" t="str">
        <f>B5</f>
        <v>01/03 - 31/03</v>
      </c>
      <c r="H5" s="12" t="str">
        <f>C5</f>
        <v>01/01 - 31/03</v>
      </c>
      <c r="I5" s="13" t="s">
        <v>4</v>
      </c>
      <c r="J5" s="7"/>
      <c r="K5" s="11" t="s">
        <v>3</v>
      </c>
      <c r="L5" s="12" t="str">
        <f>B5</f>
        <v>01/03 - 31/03</v>
      </c>
      <c r="M5" s="12" t="str">
        <f>C5</f>
        <v>01/01 - 31/03</v>
      </c>
      <c r="N5" s="13" t="s">
        <v>4</v>
      </c>
    </row>
    <row r="6" spans="1:14" ht="12.75">
      <c r="A6" s="15" t="s">
        <v>5</v>
      </c>
      <c r="B6" s="16">
        <v>75</v>
      </c>
      <c r="C6" s="16">
        <v>265</v>
      </c>
      <c r="D6" s="17">
        <f>SUM(C6/C45)</f>
        <v>0.003010371582092265</v>
      </c>
      <c r="E6" s="18"/>
      <c r="F6" s="15" t="s">
        <v>63</v>
      </c>
      <c r="G6" s="16">
        <v>61</v>
      </c>
      <c r="H6" s="16">
        <v>188</v>
      </c>
      <c r="I6" s="17">
        <f>SUM(H6/H45)</f>
        <v>0.01178166321990349</v>
      </c>
      <c r="J6" s="18"/>
      <c r="K6" s="15" t="s">
        <v>7</v>
      </c>
      <c r="L6" s="19">
        <v>9</v>
      </c>
      <c r="M6" s="19">
        <v>21</v>
      </c>
      <c r="N6" s="17">
        <f>SUM(M6/M22)</f>
        <v>0.01122394441475147</v>
      </c>
    </row>
    <row r="7" spans="1:14" ht="12.75">
      <c r="A7" s="15" t="s">
        <v>8</v>
      </c>
      <c r="B7" s="16">
        <v>573</v>
      </c>
      <c r="C7" s="16">
        <v>2090</v>
      </c>
      <c r="D7" s="17">
        <f>SUM(C7/C45)</f>
        <v>0.02374217587385975</v>
      </c>
      <c r="E7" s="18"/>
      <c r="F7" s="15" t="s">
        <v>6</v>
      </c>
      <c r="G7" s="16">
        <v>9</v>
      </c>
      <c r="H7" s="16">
        <v>32</v>
      </c>
      <c r="I7" s="17">
        <f>SUM(H7/H45)</f>
        <v>0.002005389484238892</v>
      </c>
      <c r="J7" s="18"/>
      <c r="K7" s="15" t="s">
        <v>10</v>
      </c>
      <c r="L7" s="20">
        <v>70</v>
      </c>
      <c r="M7" s="20">
        <v>221</v>
      </c>
      <c r="N7" s="17">
        <f>SUM(M7/M22)</f>
        <v>0.11811865312667023</v>
      </c>
    </row>
    <row r="8" spans="1:14" ht="12.75">
      <c r="A8" s="15" t="s">
        <v>11</v>
      </c>
      <c r="B8" s="16">
        <v>675</v>
      </c>
      <c r="C8" s="16">
        <v>2671</v>
      </c>
      <c r="D8" s="17">
        <f>SUM(C8/C45)</f>
        <v>0.030342273568937508</v>
      </c>
      <c r="E8" s="18"/>
      <c r="F8" s="15" t="s">
        <v>9</v>
      </c>
      <c r="G8" s="16">
        <v>269</v>
      </c>
      <c r="H8" s="16">
        <v>1038</v>
      </c>
      <c r="I8" s="17">
        <f>SUM(H8/H45)</f>
        <v>0.06504982139499906</v>
      </c>
      <c r="J8" s="18"/>
      <c r="K8" s="15" t="s">
        <v>12</v>
      </c>
      <c r="L8" s="20">
        <v>0</v>
      </c>
      <c r="M8" s="20">
        <v>0</v>
      </c>
      <c r="N8" s="17">
        <f>SUM(M8/M22)</f>
        <v>0</v>
      </c>
    </row>
    <row r="9" spans="1:14" ht="12.75">
      <c r="A9" s="15" t="s">
        <v>63</v>
      </c>
      <c r="B9" s="16">
        <v>284</v>
      </c>
      <c r="C9" s="16">
        <v>1312</v>
      </c>
      <c r="D9" s="17">
        <f>SUM(C9/C45)</f>
        <v>0.014904179304547365</v>
      </c>
      <c r="E9" s="18"/>
      <c r="F9" s="15" t="s">
        <v>13</v>
      </c>
      <c r="G9" s="16">
        <v>0</v>
      </c>
      <c r="H9" s="16">
        <v>0</v>
      </c>
      <c r="I9" s="17">
        <f>SUM(H9/H45)</f>
        <v>0</v>
      </c>
      <c r="J9" s="18"/>
      <c r="K9" s="15" t="s">
        <v>14</v>
      </c>
      <c r="L9" s="20">
        <v>59</v>
      </c>
      <c r="M9" s="20">
        <v>191</v>
      </c>
      <c r="N9" s="17">
        <f>SUM(M9/M22)</f>
        <v>0.10208444681988242</v>
      </c>
    </row>
    <row r="10" spans="1:14" ht="12.75">
      <c r="A10" s="15" t="s">
        <v>49</v>
      </c>
      <c r="B10" s="16">
        <v>38</v>
      </c>
      <c r="C10" s="16">
        <v>153</v>
      </c>
      <c r="D10" s="17">
        <f>SUM(C10/C45)</f>
        <v>0.001738063592679685</v>
      </c>
      <c r="E10" s="18"/>
      <c r="F10" s="15" t="s">
        <v>15</v>
      </c>
      <c r="G10" s="16">
        <v>168</v>
      </c>
      <c r="H10" s="16">
        <v>546</v>
      </c>
      <c r="I10" s="17">
        <f>SUM(H10/H45)</f>
        <v>0.034216958074826095</v>
      </c>
      <c r="J10" s="18"/>
      <c r="K10" s="15" t="s">
        <v>16</v>
      </c>
      <c r="L10" s="20">
        <v>16</v>
      </c>
      <c r="M10" s="20">
        <v>55</v>
      </c>
      <c r="N10" s="17">
        <f>SUM(M10/M22)</f>
        <v>0.02939604489577766</v>
      </c>
    </row>
    <row r="11" spans="1:14" ht="12.75">
      <c r="A11" s="15" t="s">
        <v>9</v>
      </c>
      <c r="B11" s="16">
        <v>687</v>
      </c>
      <c r="C11" s="16">
        <v>2409</v>
      </c>
      <c r="D11" s="17">
        <f>SUM(C11/C45)</f>
        <v>0.02736598166513308</v>
      </c>
      <c r="E11" s="18"/>
      <c r="F11" s="15" t="s">
        <v>17</v>
      </c>
      <c r="G11" s="16">
        <v>980</v>
      </c>
      <c r="H11" s="16">
        <v>3060</v>
      </c>
      <c r="I11" s="17">
        <f>SUM(H11/H45)</f>
        <v>0.19176536943034406</v>
      </c>
      <c r="J11" s="18"/>
      <c r="K11" s="15" t="s">
        <v>18</v>
      </c>
      <c r="L11" s="20">
        <v>32</v>
      </c>
      <c r="M11" s="20">
        <v>139</v>
      </c>
      <c r="N11" s="17">
        <f>SUM(M11/M22)</f>
        <v>0.07429182255478353</v>
      </c>
    </row>
    <row r="12" spans="1:14" ht="12.75">
      <c r="A12" s="15" t="s">
        <v>13</v>
      </c>
      <c r="B12" s="16">
        <v>32</v>
      </c>
      <c r="C12" s="16">
        <v>126</v>
      </c>
      <c r="D12" s="17">
        <f>SUM(C12/C45)</f>
        <v>0.0014313464880891524</v>
      </c>
      <c r="E12" s="18"/>
      <c r="F12" s="15" t="s">
        <v>55</v>
      </c>
      <c r="G12" s="16">
        <v>245</v>
      </c>
      <c r="H12" s="16">
        <v>787</v>
      </c>
      <c r="I12" s="17">
        <f>SUM(H12/H45)</f>
        <v>0.04932004762800025</v>
      </c>
      <c r="J12" s="18"/>
      <c r="K12" s="15" t="s">
        <v>20</v>
      </c>
      <c r="L12" s="20">
        <v>28</v>
      </c>
      <c r="M12" s="20">
        <v>87</v>
      </c>
      <c r="N12" s="17">
        <f>SUM(M12/M22)</f>
        <v>0.046499198289684664</v>
      </c>
    </row>
    <row r="13" spans="1:14" ht="13.5" customHeight="1">
      <c r="A13" s="15" t="s">
        <v>15</v>
      </c>
      <c r="B13" s="16">
        <v>423</v>
      </c>
      <c r="C13" s="16">
        <v>1432</v>
      </c>
      <c r="D13" s="17">
        <f>SUM(C13/C45)</f>
        <v>0.016267366436060842</v>
      </c>
      <c r="E13" s="18"/>
      <c r="F13" s="15" t="s">
        <v>19</v>
      </c>
      <c r="G13" s="16">
        <v>101</v>
      </c>
      <c r="H13" s="16">
        <v>344</v>
      </c>
      <c r="I13" s="17">
        <f>SUM(H13/H45)</f>
        <v>0.02155793695556809</v>
      </c>
      <c r="J13" s="18"/>
      <c r="K13" s="15" t="s">
        <v>21</v>
      </c>
      <c r="L13" s="20">
        <v>67</v>
      </c>
      <c r="M13" s="20">
        <v>200</v>
      </c>
      <c r="N13" s="17">
        <f>SUM(M13/M22)</f>
        <v>0.10689470871191876</v>
      </c>
    </row>
    <row r="14" spans="1:14" ht="12.75">
      <c r="A14" s="15" t="s">
        <v>17</v>
      </c>
      <c r="B14" s="16">
        <v>3239</v>
      </c>
      <c r="C14" s="16">
        <v>10525</v>
      </c>
      <c r="D14" s="17">
        <f>SUM(C14/C45)</f>
        <v>0.11956287132649468</v>
      </c>
      <c r="E14" s="18"/>
      <c r="F14" s="15" t="s">
        <v>16</v>
      </c>
      <c r="G14" s="16">
        <v>100</v>
      </c>
      <c r="H14" s="16">
        <v>407</v>
      </c>
      <c r="I14" s="17">
        <f>SUM(H14/H45)</f>
        <v>0.025506047502663408</v>
      </c>
      <c r="J14" s="18"/>
      <c r="K14" s="15" t="s">
        <v>22</v>
      </c>
      <c r="L14" s="20">
        <v>16</v>
      </c>
      <c r="M14" s="20">
        <v>84</v>
      </c>
      <c r="N14" s="17">
        <f>SUM(M14/M22)</f>
        <v>0.04489577765900588</v>
      </c>
    </row>
    <row r="15" spans="1:14" ht="12.75">
      <c r="A15" s="15" t="s">
        <v>55</v>
      </c>
      <c r="B15" s="16">
        <v>2143</v>
      </c>
      <c r="C15" s="16">
        <v>6224</v>
      </c>
      <c r="D15" s="17">
        <f>SUM(C15/C45)</f>
        <v>0.07070397255449909</v>
      </c>
      <c r="E15" s="18"/>
      <c r="F15" s="15" t="s">
        <v>18</v>
      </c>
      <c r="G15" s="16">
        <v>20</v>
      </c>
      <c r="H15" s="16">
        <v>92</v>
      </c>
      <c r="I15" s="17">
        <f>SUM(H15/H45)</f>
        <v>0.005765494767186814</v>
      </c>
      <c r="J15" s="18"/>
      <c r="K15" s="15" t="s">
        <v>25</v>
      </c>
      <c r="L15" s="20">
        <v>24</v>
      </c>
      <c r="M15" s="20">
        <v>80</v>
      </c>
      <c r="N15" s="17">
        <f>SUM(M15/M22)</f>
        <v>0.04275788348476751</v>
      </c>
    </row>
    <row r="16" spans="1:14" ht="12.75">
      <c r="A16" s="15" t="s">
        <v>23</v>
      </c>
      <c r="B16" s="16">
        <v>450</v>
      </c>
      <c r="C16" s="16">
        <v>1673</v>
      </c>
      <c r="D16" s="17">
        <f>SUM(C16/C45)</f>
        <v>0.019005100591850413</v>
      </c>
      <c r="E16" s="18"/>
      <c r="F16" s="22" t="s">
        <v>24</v>
      </c>
      <c r="G16" s="23">
        <v>31</v>
      </c>
      <c r="H16" s="23">
        <v>44</v>
      </c>
      <c r="I16" s="17">
        <f>SUM(H16/H45)</f>
        <v>0.0027574105408284767</v>
      </c>
      <c r="J16" s="18"/>
      <c r="K16" s="15" t="s">
        <v>27</v>
      </c>
      <c r="L16" s="20">
        <v>103</v>
      </c>
      <c r="M16" s="20">
        <v>337</v>
      </c>
      <c r="N16" s="17">
        <f>SUM(M16/M22)</f>
        <v>0.18011758417958312</v>
      </c>
    </row>
    <row r="17" spans="1:14" ht="12.75">
      <c r="A17" s="15" t="s">
        <v>19</v>
      </c>
      <c r="B17" s="16">
        <v>971</v>
      </c>
      <c r="C17" s="16">
        <v>3646</v>
      </c>
      <c r="D17" s="17">
        <f>SUM(C17/C45)</f>
        <v>0.041418169012484525</v>
      </c>
      <c r="E17" s="18"/>
      <c r="F17" s="22" t="s">
        <v>32</v>
      </c>
      <c r="G17" s="23">
        <v>93</v>
      </c>
      <c r="H17" s="23">
        <v>307</v>
      </c>
      <c r="I17" s="17">
        <f>SUM(H17/H45)</f>
        <v>0.01923920536441687</v>
      </c>
      <c r="J17" s="18"/>
      <c r="K17" s="15" t="s">
        <v>29</v>
      </c>
      <c r="L17" s="20">
        <v>90</v>
      </c>
      <c r="M17" s="20">
        <v>285</v>
      </c>
      <c r="N17" s="17">
        <f>SUM(M17/M22)</f>
        <v>0.15232495991448422</v>
      </c>
    </row>
    <row r="18" spans="1:14" ht="12.75">
      <c r="A18" s="15" t="s">
        <v>16</v>
      </c>
      <c r="B18" s="16">
        <v>7</v>
      </c>
      <c r="C18" s="16">
        <v>44</v>
      </c>
      <c r="D18" s="17">
        <f>SUM(C18/C45)</f>
        <v>0.0004998352815549421</v>
      </c>
      <c r="E18" s="18"/>
      <c r="F18" s="15" t="s">
        <v>26</v>
      </c>
      <c r="G18" s="23">
        <v>0</v>
      </c>
      <c r="H18" s="23">
        <v>0</v>
      </c>
      <c r="I18" s="17">
        <f>SUM(H18/H45)</f>
        <v>0</v>
      </c>
      <c r="J18" s="18"/>
      <c r="K18" s="15" t="s">
        <v>31</v>
      </c>
      <c r="L18" s="20">
        <v>4</v>
      </c>
      <c r="M18" s="20">
        <v>24</v>
      </c>
      <c r="N18" s="17">
        <f>SUM(M18/M22)</f>
        <v>0.012827365045430252</v>
      </c>
    </row>
    <row r="19" spans="1:14" ht="12.75">
      <c r="A19" s="15" t="s">
        <v>30</v>
      </c>
      <c r="B19" s="16">
        <v>41</v>
      </c>
      <c r="C19" s="16">
        <v>194</v>
      </c>
      <c r="D19" s="17">
        <f>SUM(C19/C45)</f>
        <v>0.00220381919594679</v>
      </c>
      <c r="E19" s="18"/>
      <c r="F19" s="15" t="s">
        <v>28</v>
      </c>
      <c r="G19" s="16">
        <v>4</v>
      </c>
      <c r="H19" s="16">
        <v>15</v>
      </c>
      <c r="I19" s="17">
        <f>SUM(H19/H45)</f>
        <v>0.0009400263207369807</v>
      </c>
      <c r="J19" s="18"/>
      <c r="K19" s="15" t="s">
        <v>48</v>
      </c>
      <c r="L19" s="59">
        <v>42</v>
      </c>
      <c r="M19" s="59">
        <v>147</v>
      </c>
      <c r="N19" s="17">
        <f>SUM(M19/M22)</f>
        <v>0.07856761090326028</v>
      </c>
    </row>
    <row r="20" spans="1:14" ht="12.75">
      <c r="A20" s="15" t="s">
        <v>24</v>
      </c>
      <c r="B20" s="16">
        <v>275</v>
      </c>
      <c r="C20" s="16">
        <v>971</v>
      </c>
      <c r="D20" s="17">
        <f>SUM(C20/C45)</f>
        <v>0.011030455872496564</v>
      </c>
      <c r="E20" s="18"/>
      <c r="F20" s="15" t="s">
        <v>21</v>
      </c>
      <c r="G20" s="16">
        <v>94</v>
      </c>
      <c r="H20" s="16">
        <v>476</v>
      </c>
      <c r="I20" s="17">
        <f>SUM(H20/H45)</f>
        <v>0.02983016857805352</v>
      </c>
      <c r="J20" s="18"/>
      <c r="K20" s="15"/>
      <c r="L20" s="59"/>
      <c r="M20" s="59"/>
      <c r="N20" s="17"/>
    </row>
    <row r="21" spans="1:14" ht="12.75">
      <c r="A21" s="15" t="s">
        <v>32</v>
      </c>
      <c r="B21" s="16">
        <v>255</v>
      </c>
      <c r="C21" s="16">
        <v>767</v>
      </c>
      <c r="D21" s="17">
        <f>SUM(C21/C45)</f>
        <v>0.00871303774892365</v>
      </c>
      <c r="E21" s="18"/>
      <c r="F21" s="15" t="s">
        <v>22</v>
      </c>
      <c r="G21" s="16">
        <v>179</v>
      </c>
      <c r="H21" s="16">
        <v>702</v>
      </c>
      <c r="I21" s="17">
        <f>SUM(H21/H45)</f>
        <v>0.043993231810490696</v>
      </c>
      <c r="J21" s="18"/>
      <c r="K21" s="24"/>
      <c r="L21" s="21"/>
      <c r="M21" s="21"/>
      <c r="N21" s="25"/>
    </row>
    <row r="22" spans="1:17" ht="12.75">
      <c r="A22" s="15" t="s">
        <v>33</v>
      </c>
      <c r="B22" s="16">
        <v>63</v>
      </c>
      <c r="C22" s="16">
        <v>240</v>
      </c>
      <c r="D22" s="17">
        <f>SUM(C22/C45)</f>
        <v>0.002726374263026957</v>
      </c>
      <c r="E22" s="18"/>
      <c r="F22" s="15" t="s">
        <v>34</v>
      </c>
      <c r="G22" s="16">
        <v>388</v>
      </c>
      <c r="H22" s="16">
        <v>1447</v>
      </c>
      <c r="I22" s="17">
        <f>SUM(H22/H45)</f>
        <v>0.0906812057404274</v>
      </c>
      <c r="J22" s="18"/>
      <c r="K22" s="42" t="str">
        <f>F45</f>
        <v>Total MARCH 2005</v>
      </c>
      <c r="L22" s="7">
        <f>SUM(L6:L21)</f>
        <v>560</v>
      </c>
      <c r="M22" s="7">
        <f>SUM(M6:M21)</f>
        <v>1871</v>
      </c>
      <c r="N22" s="25"/>
      <c r="P22" s="38"/>
      <c r="Q22" s="38"/>
    </row>
    <row r="23" spans="1:17" ht="12.75">
      <c r="A23" s="15" t="s">
        <v>28</v>
      </c>
      <c r="B23" s="16">
        <v>488</v>
      </c>
      <c r="C23" s="16">
        <v>2240</v>
      </c>
      <c r="D23" s="17">
        <f>SUM(C23/C45)</f>
        <v>0.0254461597882516</v>
      </c>
      <c r="E23" s="18"/>
      <c r="F23" s="15" t="s">
        <v>36</v>
      </c>
      <c r="G23" s="16">
        <v>172</v>
      </c>
      <c r="H23" s="16">
        <v>748</v>
      </c>
      <c r="I23" s="17">
        <f>SUM(H23/H45)</f>
        <v>0.0468759791940841</v>
      </c>
      <c r="J23" s="18"/>
      <c r="K23" s="42" t="str">
        <f>F46</f>
        <v>Total MARCH 2004 </v>
      </c>
      <c r="L23" s="45">
        <v>455</v>
      </c>
      <c r="M23" s="45">
        <v>1402</v>
      </c>
      <c r="N23" s="25"/>
      <c r="P23" s="45"/>
      <c r="Q23" s="45"/>
    </row>
    <row r="24" spans="1:17" ht="12.75">
      <c r="A24" s="15" t="s">
        <v>35</v>
      </c>
      <c r="B24" s="16">
        <v>640</v>
      </c>
      <c r="C24" s="16">
        <v>2738</v>
      </c>
      <c r="D24" s="17">
        <f>SUM(C24/C45)</f>
        <v>0.031103386384032535</v>
      </c>
      <c r="E24" s="18"/>
      <c r="F24" s="22" t="s">
        <v>57</v>
      </c>
      <c r="G24" s="16">
        <v>2</v>
      </c>
      <c r="H24" s="16">
        <v>3</v>
      </c>
      <c r="I24" s="17">
        <f>SUM(H24/H45)</f>
        <v>0.00018800526414739614</v>
      </c>
      <c r="J24" s="18"/>
      <c r="K24" s="42" t="str">
        <f>F47</f>
        <v>2005 change 2004</v>
      </c>
      <c r="L24" s="45">
        <f>SUM(L22-L23)</f>
        <v>105</v>
      </c>
      <c r="M24" s="45">
        <f>SUM(M22-M23)</f>
        <v>469</v>
      </c>
      <c r="N24" s="25"/>
      <c r="P24" s="46"/>
      <c r="Q24" s="46"/>
    </row>
    <row r="25" spans="1:14" ht="12.75">
      <c r="A25" s="15" t="s">
        <v>47</v>
      </c>
      <c r="B25" s="16">
        <v>210</v>
      </c>
      <c r="C25" s="16">
        <v>632</v>
      </c>
      <c r="D25" s="17">
        <f>SUM(C25/C45)</f>
        <v>0.007179452225970987</v>
      </c>
      <c r="E25" s="18"/>
      <c r="F25" s="15" t="s">
        <v>25</v>
      </c>
      <c r="G25" s="16">
        <v>304</v>
      </c>
      <c r="H25" s="16">
        <v>1149</v>
      </c>
      <c r="I25" s="17">
        <f>SUM(H25/H45)</f>
        <v>0.07200601616845272</v>
      </c>
      <c r="J25" s="18"/>
      <c r="K25" s="42" t="str">
        <f>F48</f>
        <v>% change 2005 - 2004</v>
      </c>
      <c r="L25" s="46">
        <f>SUM((L22-L23)/L23)</f>
        <v>0.23076923076923078</v>
      </c>
      <c r="M25" s="46">
        <f>SUM((M22-M23)/M23)</f>
        <v>0.33452211126961484</v>
      </c>
      <c r="N25" s="25"/>
    </row>
    <row r="26" spans="1:14" ht="12.75">
      <c r="A26" s="15" t="s">
        <v>37</v>
      </c>
      <c r="B26" s="16">
        <v>137</v>
      </c>
      <c r="C26" s="16">
        <v>430</v>
      </c>
      <c r="D26" s="17">
        <f>SUM(C26/C45)</f>
        <v>0.004884753887923298</v>
      </c>
      <c r="E26" s="18"/>
      <c r="F26" s="22" t="s">
        <v>46</v>
      </c>
      <c r="G26" s="23">
        <v>0</v>
      </c>
      <c r="H26" s="23">
        <v>0</v>
      </c>
      <c r="I26" s="17">
        <f>SUM(H26/H45)</f>
        <v>0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470</v>
      </c>
      <c r="C27" s="16">
        <v>1509</v>
      </c>
      <c r="D27" s="17">
        <f>SUM(C27/C45)</f>
        <v>0.01714207817878199</v>
      </c>
      <c r="E27" s="18"/>
      <c r="F27" s="15" t="s">
        <v>38</v>
      </c>
      <c r="G27" s="16">
        <v>13</v>
      </c>
      <c r="H27" s="16">
        <v>42</v>
      </c>
      <c r="I27" s="17">
        <f>SUM(H27/H45)</f>
        <v>0.0026320736980635457</v>
      </c>
      <c r="J27" s="18"/>
      <c r="K27" s="42"/>
      <c r="L27" s="46"/>
      <c r="M27" s="46"/>
      <c r="N27" s="25"/>
    </row>
    <row r="28" spans="1:14" ht="12.75">
      <c r="A28" s="15" t="s">
        <v>34</v>
      </c>
      <c r="B28" s="16">
        <v>2061</v>
      </c>
      <c r="C28" s="16">
        <v>7381</v>
      </c>
      <c r="D28" s="17">
        <f>SUM(C28/C45)</f>
        <v>0.08384736848084154</v>
      </c>
      <c r="E28" s="18"/>
      <c r="F28" s="15" t="s">
        <v>39</v>
      </c>
      <c r="G28" s="16">
        <v>23</v>
      </c>
      <c r="H28" s="16">
        <v>79</v>
      </c>
      <c r="I28" s="17">
        <f>SUM(H28/H45)</f>
        <v>0.004950805289214765</v>
      </c>
      <c r="J28" s="18"/>
      <c r="K28" s="53"/>
      <c r="L28" s="54"/>
      <c r="M28" s="54"/>
      <c r="N28" s="56"/>
    </row>
    <row r="29" spans="1:12" ht="12.75">
      <c r="A29" s="15" t="s">
        <v>36</v>
      </c>
      <c r="B29" s="26">
        <v>1183</v>
      </c>
      <c r="C29" s="26">
        <v>4771</v>
      </c>
      <c r="D29" s="17">
        <f>SUM(C29/C45)</f>
        <v>0.054198048370423385</v>
      </c>
      <c r="E29" s="18"/>
      <c r="F29" s="15" t="s">
        <v>56</v>
      </c>
      <c r="G29" s="16">
        <v>3</v>
      </c>
      <c r="H29" s="16">
        <v>19</v>
      </c>
      <c r="I29" s="17">
        <f>SUM(H29/H45)</f>
        <v>0.0011907000062668421</v>
      </c>
      <c r="J29" s="18"/>
      <c r="L29" s="14"/>
    </row>
    <row r="30" spans="1:14" ht="12.75">
      <c r="A30" s="27" t="s">
        <v>42</v>
      </c>
      <c r="B30" s="16">
        <v>12</v>
      </c>
      <c r="C30" s="16">
        <v>27</v>
      </c>
      <c r="D30" s="17">
        <f>SUM(C30/C45)</f>
        <v>0.00030671710459053266</v>
      </c>
      <c r="E30" s="18"/>
      <c r="F30" s="15" t="s">
        <v>40</v>
      </c>
      <c r="G30" s="16">
        <v>484</v>
      </c>
      <c r="H30" s="16">
        <v>1768</v>
      </c>
      <c r="I30" s="17">
        <f>SUM(H30/H45)</f>
        <v>0.11079776900419878</v>
      </c>
      <c r="K30" s="9"/>
      <c r="L30" s="67" t="s">
        <v>53</v>
      </c>
      <c r="M30" s="67"/>
      <c r="N30" s="68"/>
    </row>
    <row r="31" spans="1:14" ht="12.75">
      <c r="A31" s="15" t="s">
        <v>25</v>
      </c>
      <c r="B31" s="16">
        <v>1860</v>
      </c>
      <c r="C31" s="16">
        <v>6356</v>
      </c>
      <c r="D31" s="17">
        <f>SUM(C31/C45)</f>
        <v>0.07220347839916391</v>
      </c>
      <c r="E31" s="18"/>
      <c r="F31" s="15" t="s">
        <v>41</v>
      </c>
      <c r="G31" s="16">
        <v>537</v>
      </c>
      <c r="H31" s="16">
        <v>2263</v>
      </c>
      <c r="I31" s="17">
        <f>SUM(H31/H45)</f>
        <v>0.14181863758851915</v>
      </c>
      <c r="K31" s="11" t="s">
        <v>3</v>
      </c>
      <c r="L31" s="12" t="str">
        <f>B5</f>
        <v>01/03 - 31/03</v>
      </c>
      <c r="M31" s="12" t="str">
        <f>C5</f>
        <v>01/01 - 31/03</v>
      </c>
      <c r="N31" s="13" t="s">
        <v>4</v>
      </c>
    </row>
    <row r="32" spans="1:14" ht="12.75">
      <c r="A32" s="15" t="s">
        <v>43</v>
      </c>
      <c r="B32" s="16">
        <v>191</v>
      </c>
      <c r="C32" s="16">
        <v>597</v>
      </c>
      <c r="D32" s="17">
        <f>SUM(C32/C45)</f>
        <v>0.006781855979279556</v>
      </c>
      <c r="E32" s="18"/>
      <c r="F32" s="15" t="s">
        <v>31</v>
      </c>
      <c r="G32" s="16">
        <v>176</v>
      </c>
      <c r="H32" s="16">
        <v>401</v>
      </c>
      <c r="I32" s="17">
        <f>SUM(H32/H45)</f>
        <v>0.025130036974368615</v>
      </c>
      <c r="K32" s="15" t="s">
        <v>10</v>
      </c>
      <c r="L32" s="19">
        <v>0</v>
      </c>
      <c r="M32" s="19">
        <v>1</v>
      </c>
      <c r="N32" s="17">
        <f>SUM(M32/M41)</f>
        <v>0.01098901098901099</v>
      </c>
    </row>
    <row r="33" spans="1:14" ht="12.75">
      <c r="A33" s="15" t="s">
        <v>38</v>
      </c>
      <c r="B33" s="16">
        <v>650</v>
      </c>
      <c r="C33" s="16">
        <v>1771</v>
      </c>
      <c r="D33" s="17">
        <f>SUM(C33/C45)</f>
        <v>0.02011837008258642</v>
      </c>
      <c r="E33" s="18"/>
      <c r="F33" s="27"/>
      <c r="G33" s="28"/>
      <c r="H33" s="28"/>
      <c r="I33" s="29"/>
      <c r="J33" s="18"/>
      <c r="K33" s="15" t="s">
        <v>20</v>
      </c>
      <c r="L33" s="19">
        <v>4</v>
      </c>
      <c r="M33" s="19">
        <v>7</v>
      </c>
      <c r="N33" s="17">
        <f>SUM(M33/M41)</f>
        <v>0.07692307692307693</v>
      </c>
    </row>
    <row r="34" spans="1:14" ht="12.75">
      <c r="A34" s="15" t="s">
        <v>44</v>
      </c>
      <c r="B34" s="16">
        <v>632</v>
      </c>
      <c r="C34" s="16">
        <v>2627</v>
      </c>
      <c r="D34" s="17">
        <f>SUM(C34/C45)</f>
        <v>0.029842438287382568</v>
      </c>
      <c r="E34" s="18"/>
      <c r="F34" s="27"/>
      <c r="G34" s="28"/>
      <c r="H34" s="28"/>
      <c r="I34" s="29"/>
      <c r="J34" s="18"/>
      <c r="K34" s="15" t="s">
        <v>35</v>
      </c>
      <c r="L34" s="20">
        <v>7</v>
      </c>
      <c r="M34" s="20">
        <v>26</v>
      </c>
      <c r="N34" s="17">
        <f>SUM(M34/M41)</f>
        <v>0.2857142857142857</v>
      </c>
    </row>
    <row r="35" spans="1:14" ht="12.75">
      <c r="A35" s="15" t="s">
        <v>50</v>
      </c>
      <c r="B35" s="16">
        <v>5</v>
      </c>
      <c r="C35" s="16">
        <v>16</v>
      </c>
      <c r="D35" s="17">
        <f>SUM(C35/C45)</f>
        <v>0.00018175828420179712</v>
      </c>
      <c r="E35" s="18"/>
      <c r="F35" s="27"/>
      <c r="G35" s="16"/>
      <c r="H35" s="16"/>
      <c r="I35" s="17"/>
      <c r="K35" s="15" t="s">
        <v>27</v>
      </c>
      <c r="L35" s="20">
        <v>15</v>
      </c>
      <c r="M35" s="20">
        <v>26</v>
      </c>
      <c r="N35" s="17">
        <f>SUM(M35/M41)</f>
        <v>0.2857142857142857</v>
      </c>
    </row>
    <row r="36" spans="1:14" ht="12.75">
      <c r="A36" s="15" t="s">
        <v>45</v>
      </c>
      <c r="B36" s="16">
        <v>60</v>
      </c>
      <c r="C36" s="16">
        <v>267</v>
      </c>
      <c r="D36" s="17">
        <f>SUM(C36/C45)</f>
        <v>0.0030330913676174897</v>
      </c>
      <c r="E36" s="18"/>
      <c r="F36" s="27"/>
      <c r="G36" s="28"/>
      <c r="H36" s="28"/>
      <c r="I36" s="29"/>
      <c r="K36" s="15" t="s">
        <v>72</v>
      </c>
      <c r="L36" s="20">
        <v>1</v>
      </c>
      <c r="M36" s="20">
        <v>1</v>
      </c>
      <c r="N36" s="17">
        <f>SUM(M36/M41)</f>
        <v>0.01098901098901099</v>
      </c>
    </row>
    <row r="37" spans="1:14" ht="12.75">
      <c r="A37" s="15" t="s">
        <v>39</v>
      </c>
      <c r="B37" s="16">
        <v>328</v>
      </c>
      <c r="C37" s="16">
        <v>1704</v>
      </c>
      <c r="D37" s="17">
        <f>SUM(C37/C45)</f>
        <v>0.019357257267491396</v>
      </c>
      <c r="E37" s="18"/>
      <c r="F37" s="27"/>
      <c r="G37" s="28"/>
      <c r="H37" s="28"/>
      <c r="I37" s="29"/>
      <c r="K37" s="15" t="s">
        <v>29</v>
      </c>
      <c r="L37" s="20">
        <v>0</v>
      </c>
      <c r="M37" s="20">
        <v>0</v>
      </c>
      <c r="N37" s="17">
        <f>SUM(M37/M41)</f>
        <v>0</v>
      </c>
    </row>
    <row r="38" spans="1:14" ht="12.75">
      <c r="A38" s="15" t="s">
        <v>56</v>
      </c>
      <c r="B38" s="16">
        <v>0</v>
      </c>
      <c r="C38" s="16">
        <v>2</v>
      </c>
      <c r="D38" s="17">
        <f>SUM(C38/C45)</f>
        <v>2.271978552522464E-05</v>
      </c>
      <c r="E38" s="18"/>
      <c r="F38" s="27"/>
      <c r="G38" s="28"/>
      <c r="H38" s="28"/>
      <c r="I38" s="29"/>
      <c r="J38" s="32"/>
      <c r="K38" s="15" t="s">
        <v>54</v>
      </c>
      <c r="L38" s="20">
        <v>5</v>
      </c>
      <c r="M38" s="20">
        <v>30</v>
      </c>
      <c r="N38" s="17">
        <f>SUM(M38/M41)</f>
        <v>0.32967032967032966</v>
      </c>
    </row>
    <row r="39" spans="1:14" ht="12.75">
      <c r="A39" s="15" t="s">
        <v>40</v>
      </c>
      <c r="B39" s="16">
        <v>3409</v>
      </c>
      <c r="C39" s="16">
        <v>11923</v>
      </c>
      <c r="D39" s="17">
        <f>SUM(C39/C45)</f>
        <v>0.1354440014086267</v>
      </c>
      <c r="E39" s="18"/>
      <c r="F39" s="27"/>
      <c r="G39" s="28"/>
      <c r="H39" s="28"/>
      <c r="I39" s="29"/>
      <c r="J39" s="35"/>
      <c r="K39" s="15"/>
      <c r="L39" s="20"/>
      <c r="M39" s="20"/>
      <c r="N39" s="17"/>
    </row>
    <row r="40" spans="1:14" ht="12.75">
      <c r="A40" s="15" t="s">
        <v>41</v>
      </c>
      <c r="B40" s="16">
        <v>1658</v>
      </c>
      <c r="C40" s="16">
        <v>6319</v>
      </c>
      <c r="D40" s="17">
        <f>SUM(C40/C45)</f>
        <v>0.07178316236694726</v>
      </c>
      <c r="E40" s="18"/>
      <c r="F40" s="15"/>
      <c r="G40" s="16"/>
      <c r="H40" s="16"/>
      <c r="I40" s="31"/>
      <c r="J40" s="38"/>
      <c r="K40" s="39"/>
      <c r="L40" s="21"/>
      <c r="M40" s="21"/>
      <c r="N40" s="25"/>
    </row>
    <row r="41" spans="1:14" ht="12.75">
      <c r="A41" s="15" t="s">
        <v>29</v>
      </c>
      <c r="B41" s="16">
        <v>554</v>
      </c>
      <c r="C41" s="16">
        <v>1588</v>
      </c>
      <c r="D41" s="17">
        <f>SUM(C41/C45)</f>
        <v>0.018039509707028365</v>
      </c>
      <c r="E41" s="18"/>
      <c r="F41" s="15"/>
      <c r="G41" s="33"/>
      <c r="H41" s="33"/>
      <c r="I41" s="34"/>
      <c r="J41" s="38"/>
      <c r="K41" s="42" t="str">
        <f>A45</f>
        <v>Total MARCH 2005</v>
      </c>
      <c r="L41" s="7">
        <f>SUM(L32:L40)</f>
        <v>32</v>
      </c>
      <c r="M41" s="7">
        <f>SUM(M32:M40)</f>
        <v>91</v>
      </c>
      <c r="N41" s="25"/>
    </row>
    <row r="42" spans="1:14" ht="12.75">
      <c r="A42" s="15" t="s">
        <v>31</v>
      </c>
      <c r="B42" s="16">
        <v>116</v>
      </c>
      <c r="C42" s="16">
        <v>389</v>
      </c>
      <c r="D42" s="17">
        <f>SUM(C42/C45)</f>
        <v>0.004418998284656193</v>
      </c>
      <c r="E42" s="18"/>
      <c r="F42" s="27"/>
      <c r="G42" s="36"/>
      <c r="H42" s="36"/>
      <c r="I42" s="37"/>
      <c r="J42" s="38"/>
      <c r="K42" s="42" t="str">
        <f>A46</f>
        <v>Total MARCH 2004 </v>
      </c>
      <c r="L42" s="45">
        <v>108</v>
      </c>
      <c r="M42" s="45">
        <v>198</v>
      </c>
      <c r="N42" s="25"/>
    </row>
    <row r="43" spans="4:14" ht="12.75">
      <c r="D43" s="40"/>
      <c r="E43" s="23"/>
      <c r="F43" s="27"/>
      <c r="G43" s="36"/>
      <c r="H43" s="36"/>
      <c r="I43" s="37"/>
      <c r="J43" s="32"/>
      <c r="K43" s="42" t="str">
        <f>A47</f>
        <v>2005 change 2004</v>
      </c>
      <c r="L43" s="45">
        <f>SUM(L41-L42)</f>
        <v>-76</v>
      </c>
      <c r="M43" s="45">
        <f>SUM(M41-M42)</f>
        <v>-107</v>
      </c>
      <c r="N43" s="25"/>
    </row>
    <row r="44" spans="1:14" ht="12.75">
      <c r="A44" s="15"/>
      <c r="B44" s="16"/>
      <c r="C44" s="16"/>
      <c r="D44" s="41"/>
      <c r="E44" s="7"/>
      <c r="F44" s="27"/>
      <c r="G44" s="36"/>
      <c r="H44" s="36"/>
      <c r="I44" s="37"/>
      <c r="J44" s="32"/>
      <c r="K44" s="42" t="str">
        <f>A48</f>
        <v>% change 2005 - 2004</v>
      </c>
      <c r="L44" s="46">
        <f>SUM((L41-L42)/L42)</f>
        <v>-0.7037037037037037</v>
      </c>
      <c r="M44" s="46">
        <f>SUM((M41-M42)/M42)</f>
        <v>-0.5404040404040404</v>
      </c>
      <c r="N44" s="25"/>
    </row>
    <row r="45" spans="1:14" ht="12.75">
      <c r="A45" s="42" t="s">
        <v>73</v>
      </c>
      <c r="B45" s="43">
        <f>SUM(B6:B44)</f>
        <v>24895</v>
      </c>
      <c r="C45" s="43">
        <f>SUM(C6:C44)</f>
        <v>88029</v>
      </c>
      <c r="D45" s="44"/>
      <c r="E45" s="7"/>
      <c r="F45" s="42" t="str">
        <f>A45</f>
        <v>Total MARCH 2005</v>
      </c>
      <c r="G45" s="43">
        <f>SUM(G6:G44)</f>
        <v>4456</v>
      </c>
      <c r="H45" s="43">
        <f>SUM(H6:H44)</f>
        <v>15957</v>
      </c>
      <c r="I45" s="31"/>
      <c r="J45" s="7"/>
      <c r="K45" s="42"/>
      <c r="L45" s="46"/>
      <c r="M45" s="46"/>
      <c r="N45" s="25"/>
    </row>
    <row r="46" spans="1:14" ht="12.75">
      <c r="A46" s="42" t="s">
        <v>74</v>
      </c>
      <c r="B46" s="45">
        <v>23190</v>
      </c>
      <c r="C46" s="45">
        <v>76932</v>
      </c>
      <c r="D46" s="44"/>
      <c r="E46" s="7"/>
      <c r="F46" s="42" t="str">
        <f>A46</f>
        <v>Total MARCH 2004 </v>
      </c>
      <c r="G46" s="45">
        <v>3719</v>
      </c>
      <c r="H46" s="45">
        <v>12692</v>
      </c>
      <c r="I46" s="31"/>
      <c r="J46" s="48"/>
      <c r="K46" s="42"/>
      <c r="L46" s="46"/>
      <c r="M46" s="46"/>
      <c r="N46" s="25"/>
    </row>
    <row r="47" spans="1:14" ht="12.75">
      <c r="A47" s="42" t="s">
        <v>61</v>
      </c>
      <c r="B47" s="45">
        <f>SUM(B45-B46)</f>
        <v>1705</v>
      </c>
      <c r="C47" s="45">
        <f>SUM(C45-C46)</f>
        <v>11097</v>
      </c>
      <c r="D47" s="44"/>
      <c r="E47" s="48"/>
      <c r="F47" s="42" t="str">
        <f>A47</f>
        <v>2005 change 2004</v>
      </c>
      <c r="G47" s="45">
        <f>SUM(G45-G46)</f>
        <v>737</v>
      </c>
      <c r="H47" s="45">
        <f>SUM(H45-H46)</f>
        <v>3265</v>
      </c>
      <c r="I47" s="44"/>
      <c r="J47" s="48"/>
      <c r="K47" s="42"/>
      <c r="L47" s="46"/>
      <c r="M47" s="46"/>
      <c r="N47" s="25"/>
    </row>
    <row r="48" spans="1:14" ht="12.75">
      <c r="A48" s="42" t="s">
        <v>62</v>
      </c>
      <c r="B48" s="46">
        <f>SUM((B45-B46)/B46)</f>
        <v>0.07352307028891764</v>
      </c>
      <c r="C48" s="46">
        <f>SUM((C45-C46)/C46)</f>
        <v>0.14424426766495085</v>
      </c>
      <c r="D48" s="47"/>
      <c r="E48" s="48"/>
      <c r="F48" s="42" t="str">
        <f>A48</f>
        <v>% change 2005 - 2004</v>
      </c>
      <c r="G48" s="46">
        <f>SUM((G45-G46)/G46)</f>
        <v>0.19817155149233665</v>
      </c>
      <c r="H48" s="46">
        <f>SUM((H45-H46)/H46)</f>
        <v>0.25724866057358964</v>
      </c>
      <c r="I48" s="47"/>
      <c r="J48" s="48"/>
      <c r="K48" s="42"/>
      <c r="L48" s="46"/>
      <c r="M48" s="46"/>
      <c r="N48" s="25"/>
    </row>
    <row r="49" spans="1:14" ht="12.75">
      <c r="A49" s="42"/>
      <c r="B49" s="46"/>
      <c r="C49" s="46"/>
      <c r="D49" s="47"/>
      <c r="E49" s="48"/>
      <c r="F49" s="42"/>
      <c r="G49" s="46"/>
      <c r="H49" s="46"/>
      <c r="I49" s="47"/>
      <c r="J49"/>
      <c r="K49" s="42"/>
      <c r="L49" s="46"/>
      <c r="M49" s="46"/>
      <c r="N49" s="25"/>
    </row>
    <row r="50" spans="1:14" ht="12.75">
      <c r="A50" s="49"/>
      <c r="B50" s="50"/>
      <c r="C50" s="50"/>
      <c r="D50" s="51"/>
      <c r="E50" s="52"/>
      <c r="F50" s="53"/>
      <c r="G50" s="54"/>
      <c r="H50" s="54"/>
      <c r="I50" s="55"/>
      <c r="K50" s="53"/>
      <c r="L50" s="54"/>
      <c r="M50" s="54"/>
      <c r="N50" s="56"/>
    </row>
    <row r="51" spans="1:6" ht="12.75">
      <c r="A51" s="57"/>
      <c r="B51" s="57"/>
      <c r="C51" s="57"/>
      <c r="D51" s="57"/>
      <c r="E51" s="57"/>
      <c r="F51" s="57"/>
    </row>
    <row r="52" ht="12.75">
      <c r="E52" s="57"/>
    </row>
    <row r="53" ht="12.75">
      <c r="E53" s="58"/>
    </row>
    <row r="57" ht="12.75">
      <c r="E57" s="57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7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zoomScale="65" zoomScaleNormal="65" zoomScaleSheetLayoutView="50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4.7109375" style="30" customWidth="1"/>
    <col min="8" max="8" width="14.28125" style="30" customWidth="1"/>
    <col min="9" max="9" width="9.140625" style="30" customWidth="1"/>
    <col min="10" max="10" width="1.421875" style="30" customWidth="1"/>
    <col min="11" max="11" width="27.00390625" style="30" customWidth="1"/>
    <col min="12" max="12" width="14.8515625" style="0" customWidth="1"/>
    <col min="13" max="13" width="15.00390625" style="0" customWidth="1"/>
    <col min="14" max="14" width="10.140625" style="19" customWidth="1"/>
  </cols>
  <sheetData>
    <row r="1" spans="1:14" s="1" customFormat="1" ht="26.25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3" customFormat="1" ht="12.75">
      <c r="A2" s="2" t="s">
        <v>51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0" t="s">
        <v>0</v>
      </c>
      <c r="C4" s="70"/>
      <c r="D4" s="71"/>
      <c r="E4" s="7"/>
      <c r="F4" s="8"/>
      <c r="G4" s="67" t="s">
        <v>1</v>
      </c>
      <c r="H4" s="67"/>
      <c r="I4" s="68"/>
      <c r="J4" s="5"/>
      <c r="K4" s="9"/>
      <c r="L4" s="67" t="s">
        <v>2</v>
      </c>
      <c r="M4" s="67"/>
      <c r="N4" s="68"/>
    </row>
    <row r="5" spans="1:14" s="14" customFormat="1" ht="12.75">
      <c r="A5" s="11" t="s">
        <v>3</v>
      </c>
      <c r="B5" s="12" t="s">
        <v>76</v>
      </c>
      <c r="C5" s="12" t="s">
        <v>77</v>
      </c>
      <c r="D5" s="13" t="s">
        <v>4</v>
      </c>
      <c r="E5" s="7"/>
      <c r="F5" s="11" t="s">
        <v>3</v>
      </c>
      <c r="G5" s="12" t="str">
        <f>B5</f>
        <v>01/04 - 30/04</v>
      </c>
      <c r="H5" s="12" t="str">
        <f>C5</f>
        <v>01/01 - 30/04</v>
      </c>
      <c r="I5" s="13" t="s">
        <v>4</v>
      </c>
      <c r="J5" s="7"/>
      <c r="K5" s="11" t="s">
        <v>3</v>
      </c>
      <c r="L5" s="12" t="str">
        <f>B5</f>
        <v>01/04 - 30/04</v>
      </c>
      <c r="M5" s="12" t="str">
        <f>C5</f>
        <v>01/01 - 30/04</v>
      </c>
      <c r="N5" s="13" t="s">
        <v>4</v>
      </c>
    </row>
    <row r="6" spans="1:14" ht="12.75">
      <c r="A6" s="15" t="s">
        <v>5</v>
      </c>
      <c r="B6" s="16">
        <v>43</v>
      </c>
      <c r="C6" s="16">
        <v>308</v>
      </c>
      <c r="D6" s="17">
        <f>SUM(C6/C45)</f>
        <v>0.002925281843307468</v>
      </c>
      <c r="E6" s="18"/>
      <c r="F6" s="15" t="s">
        <v>63</v>
      </c>
      <c r="G6" s="16">
        <v>54</v>
      </c>
      <c r="H6" s="16">
        <v>242</v>
      </c>
      <c r="I6" s="17">
        <f>SUM(H6/H45)</f>
        <v>0.012154696132596685</v>
      </c>
      <c r="J6" s="18"/>
      <c r="K6" s="15" t="s">
        <v>7</v>
      </c>
      <c r="L6" s="19">
        <v>7</v>
      </c>
      <c r="M6" s="19">
        <v>28</v>
      </c>
      <c r="N6" s="17">
        <f>SUM(M6/M22)</f>
        <v>0.011603812681309573</v>
      </c>
    </row>
    <row r="7" spans="1:14" ht="12.75">
      <c r="A7" s="15" t="s">
        <v>8</v>
      </c>
      <c r="B7" s="16">
        <v>569</v>
      </c>
      <c r="C7" s="16">
        <v>2654</v>
      </c>
      <c r="D7" s="17">
        <f>SUM(C7/C45)</f>
        <v>0.025206811727720844</v>
      </c>
      <c r="E7" s="18"/>
      <c r="F7" s="15" t="s">
        <v>6</v>
      </c>
      <c r="G7" s="16">
        <v>12</v>
      </c>
      <c r="H7" s="16">
        <v>44</v>
      </c>
      <c r="I7" s="17">
        <f>SUM(H7/H45)</f>
        <v>0.0022099447513812156</v>
      </c>
      <c r="J7" s="18"/>
      <c r="K7" s="15" t="s">
        <v>10</v>
      </c>
      <c r="L7" s="20">
        <v>77</v>
      </c>
      <c r="M7" s="20">
        <v>298</v>
      </c>
      <c r="N7" s="17">
        <f>SUM(M7/M22)</f>
        <v>0.12349772067965188</v>
      </c>
    </row>
    <row r="8" spans="1:14" ht="12.75">
      <c r="A8" s="15" t="s">
        <v>11</v>
      </c>
      <c r="B8" s="16">
        <v>483</v>
      </c>
      <c r="C8" s="16">
        <v>3151</v>
      </c>
      <c r="D8" s="17">
        <f>SUM(C8/C45)</f>
        <v>0.029927152883966985</v>
      </c>
      <c r="E8" s="18"/>
      <c r="F8" s="15" t="s">
        <v>9</v>
      </c>
      <c r="G8" s="16">
        <v>228</v>
      </c>
      <c r="H8" s="16">
        <v>1264</v>
      </c>
      <c r="I8" s="17">
        <f>SUM(H8/H45)</f>
        <v>0.0634856855851331</v>
      </c>
      <c r="J8" s="18"/>
      <c r="K8" s="15" t="s">
        <v>12</v>
      </c>
      <c r="L8" s="20">
        <v>0</v>
      </c>
      <c r="M8" s="20">
        <v>0</v>
      </c>
      <c r="N8" s="17">
        <f>SUM(M8/M22)</f>
        <v>0</v>
      </c>
    </row>
    <row r="9" spans="1:14" ht="12.75">
      <c r="A9" s="15" t="s">
        <v>63</v>
      </c>
      <c r="B9" s="16">
        <v>268</v>
      </c>
      <c r="C9" s="16">
        <v>1577</v>
      </c>
      <c r="D9" s="17">
        <f>SUM(C9/C45)</f>
        <v>0.014977822944467133</v>
      </c>
      <c r="E9" s="18"/>
      <c r="F9" s="15" t="s">
        <v>13</v>
      </c>
      <c r="G9" s="16">
        <v>0</v>
      </c>
      <c r="H9" s="16">
        <v>0</v>
      </c>
      <c r="I9" s="17">
        <f>SUM(H9/H45)</f>
        <v>0</v>
      </c>
      <c r="J9" s="18"/>
      <c r="K9" s="15" t="s">
        <v>14</v>
      </c>
      <c r="L9" s="20">
        <v>79</v>
      </c>
      <c r="M9" s="20">
        <v>270</v>
      </c>
      <c r="N9" s="17">
        <f>SUM(M9/M22)</f>
        <v>0.11189390799834231</v>
      </c>
    </row>
    <row r="10" spans="1:14" ht="12.75">
      <c r="A10" s="15" t="s">
        <v>49</v>
      </c>
      <c r="B10" s="16">
        <v>39</v>
      </c>
      <c r="C10" s="16">
        <v>190</v>
      </c>
      <c r="D10" s="17">
        <f>SUM(C10/C45)</f>
        <v>0.0018045569812611005</v>
      </c>
      <c r="E10" s="18"/>
      <c r="F10" s="15" t="s">
        <v>15</v>
      </c>
      <c r="G10" s="16">
        <v>120</v>
      </c>
      <c r="H10" s="16">
        <v>666</v>
      </c>
      <c r="I10" s="17">
        <f>SUM(H10/H45)</f>
        <v>0.03345052737317931</v>
      </c>
      <c r="J10" s="18"/>
      <c r="K10" s="15" t="s">
        <v>16</v>
      </c>
      <c r="L10" s="20">
        <v>18</v>
      </c>
      <c r="M10" s="20">
        <v>73</v>
      </c>
      <c r="N10" s="17">
        <f>SUM(M10/M22)</f>
        <v>0.030252797347699957</v>
      </c>
    </row>
    <row r="11" spans="1:14" ht="12.75">
      <c r="A11" s="15" t="s">
        <v>9</v>
      </c>
      <c r="B11" s="16">
        <v>337</v>
      </c>
      <c r="C11" s="16">
        <v>2743</v>
      </c>
      <c r="D11" s="17">
        <f>SUM(C11/C45)</f>
        <v>0.026052104208416832</v>
      </c>
      <c r="E11" s="18"/>
      <c r="F11" s="15" t="s">
        <v>17</v>
      </c>
      <c r="G11" s="16">
        <v>412</v>
      </c>
      <c r="H11" s="16">
        <v>3468</v>
      </c>
      <c r="I11" s="17">
        <f>SUM(H11/H45)</f>
        <v>0.17418382722250125</v>
      </c>
      <c r="J11" s="18"/>
      <c r="K11" s="15" t="s">
        <v>18</v>
      </c>
      <c r="L11" s="20">
        <v>26</v>
      </c>
      <c r="M11" s="20">
        <v>165</v>
      </c>
      <c r="N11" s="17">
        <f>SUM(M11/M22)</f>
        <v>0.06837961044343141</v>
      </c>
    </row>
    <row r="12" spans="1:14" ht="12.75">
      <c r="A12" s="15" t="s">
        <v>13</v>
      </c>
      <c r="B12" s="16">
        <v>67</v>
      </c>
      <c r="C12" s="16">
        <v>193</v>
      </c>
      <c r="D12" s="17">
        <f>SUM(C12/C45)</f>
        <v>0.0018330499862283809</v>
      </c>
      <c r="E12" s="18"/>
      <c r="F12" s="15" t="s">
        <v>55</v>
      </c>
      <c r="G12" s="16">
        <v>170</v>
      </c>
      <c r="H12" s="16">
        <v>957</v>
      </c>
      <c r="I12" s="17">
        <f>SUM(H12/H45)</f>
        <v>0.04806629834254143</v>
      </c>
      <c r="J12" s="18"/>
      <c r="K12" s="15" t="s">
        <v>20</v>
      </c>
      <c r="L12" s="20">
        <v>41</v>
      </c>
      <c r="M12" s="20">
        <v>128</v>
      </c>
      <c r="N12" s="17">
        <f>SUM(M12/M22)</f>
        <v>0.05304600082884376</v>
      </c>
    </row>
    <row r="13" spans="1:14" ht="13.5" customHeight="1">
      <c r="A13" s="15" t="s">
        <v>15</v>
      </c>
      <c r="B13" s="16">
        <v>122</v>
      </c>
      <c r="C13" s="16">
        <v>1550</v>
      </c>
      <c r="D13" s="17">
        <f>SUM(C13/C45)</f>
        <v>0.014721385899761609</v>
      </c>
      <c r="E13" s="18"/>
      <c r="F13" s="15" t="s">
        <v>19</v>
      </c>
      <c r="G13" s="16">
        <v>86</v>
      </c>
      <c r="H13" s="16">
        <v>428</v>
      </c>
      <c r="I13" s="17">
        <f>SUM(H13/H45)</f>
        <v>0.021496735308890003</v>
      </c>
      <c r="J13" s="18"/>
      <c r="K13" s="15" t="s">
        <v>21</v>
      </c>
      <c r="L13" s="20">
        <v>64</v>
      </c>
      <c r="M13" s="20">
        <v>263</v>
      </c>
      <c r="N13" s="17">
        <f>SUM(M13/M22)</f>
        <v>0.10899295482801492</v>
      </c>
    </row>
    <row r="14" spans="1:14" ht="12.75">
      <c r="A14" s="15" t="s">
        <v>17</v>
      </c>
      <c r="B14" s="16">
        <v>1776</v>
      </c>
      <c r="C14" s="16">
        <v>12288</v>
      </c>
      <c r="D14" s="17">
        <f>SUM(C14/C45)</f>
        <v>0.11670734834598107</v>
      </c>
      <c r="E14" s="18"/>
      <c r="F14" s="15" t="s">
        <v>16</v>
      </c>
      <c r="G14" s="16">
        <v>86</v>
      </c>
      <c r="H14" s="16">
        <v>492</v>
      </c>
      <c r="I14" s="17">
        <f>SUM(H14/H45)</f>
        <v>0.024711200401808138</v>
      </c>
      <c r="J14" s="18"/>
      <c r="K14" s="15" t="s">
        <v>22</v>
      </c>
      <c r="L14" s="20">
        <v>17</v>
      </c>
      <c r="M14" s="20">
        <v>101</v>
      </c>
      <c r="N14" s="17">
        <f>SUM(M14/M22)</f>
        <v>0.04185661002900953</v>
      </c>
    </row>
    <row r="15" spans="1:14" ht="12.75">
      <c r="A15" s="15" t="s">
        <v>55</v>
      </c>
      <c r="B15" s="16">
        <v>1078</v>
      </c>
      <c r="C15" s="16">
        <v>7295</v>
      </c>
      <c r="D15" s="17">
        <f>SUM(C15/C45)</f>
        <v>0.06928549041210383</v>
      </c>
      <c r="E15" s="18"/>
      <c r="F15" s="15" t="s">
        <v>18</v>
      </c>
      <c r="G15" s="16">
        <v>21</v>
      </c>
      <c r="H15" s="16">
        <v>113</v>
      </c>
      <c r="I15" s="17">
        <f>SUM(H15/H45)</f>
        <v>0.005675539929683576</v>
      </c>
      <c r="J15" s="18"/>
      <c r="K15" s="15" t="s">
        <v>25</v>
      </c>
      <c r="L15" s="20">
        <v>22</v>
      </c>
      <c r="M15" s="20">
        <v>102</v>
      </c>
      <c r="N15" s="17">
        <f>SUM(M15/M22)</f>
        <v>0.042271031910484876</v>
      </c>
    </row>
    <row r="16" spans="1:14" ht="12.75">
      <c r="A16" s="15" t="s">
        <v>23</v>
      </c>
      <c r="B16" s="16">
        <v>359</v>
      </c>
      <c r="C16" s="16">
        <v>2028</v>
      </c>
      <c r="D16" s="17">
        <f>SUM(C16/C45)</f>
        <v>0.01926127135788164</v>
      </c>
      <c r="E16" s="18"/>
      <c r="F16" s="22" t="s">
        <v>24</v>
      </c>
      <c r="G16" s="23">
        <v>61</v>
      </c>
      <c r="H16" s="23">
        <v>105</v>
      </c>
      <c r="I16" s="17">
        <f>SUM(H16/H45)</f>
        <v>0.00527373179306881</v>
      </c>
      <c r="J16" s="18"/>
      <c r="K16" s="15" t="s">
        <v>27</v>
      </c>
      <c r="L16" s="20">
        <v>87</v>
      </c>
      <c r="M16" s="20">
        <v>424</v>
      </c>
      <c r="N16" s="17">
        <f>SUM(M16/M22)</f>
        <v>0.17571487774554498</v>
      </c>
    </row>
    <row r="17" spans="1:14" ht="12.75">
      <c r="A17" s="15" t="s">
        <v>19</v>
      </c>
      <c r="B17" s="16">
        <v>711</v>
      </c>
      <c r="C17" s="16">
        <v>4354</v>
      </c>
      <c r="D17" s="17">
        <f>SUM(C17/C45)</f>
        <v>0.04135284787584648</v>
      </c>
      <c r="E17" s="18"/>
      <c r="F17" s="22" t="s">
        <v>32</v>
      </c>
      <c r="G17" s="23">
        <v>111</v>
      </c>
      <c r="H17" s="23">
        <v>417</v>
      </c>
      <c r="I17" s="17">
        <f>SUM(H17/H45)</f>
        <v>0.0209442491210447</v>
      </c>
      <c r="J17" s="18"/>
      <c r="K17" s="15" t="s">
        <v>29</v>
      </c>
      <c r="L17" s="20">
        <v>79</v>
      </c>
      <c r="M17" s="20">
        <v>364</v>
      </c>
      <c r="N17" s="17">
        <f>SUM(M17/M22)</f>
        <v>0.15084956485702444</v>
      </c>
    </row>
    <row r="18" spans="1:14" ht="12.75">
      <c r="A18" s="15" t="s">
        <v>16</v>
      </c>
      <c r="B18" s="16">
        <v>7</v>
      </c>
      <c r="C18" s="16">
        <v>51</v>
      </c>
      <c r="D18" s="17">
        <f>SUM(C18/C45)</f>
        <v>0.00048438108444376907</v>
      </c>
      <c r="E18" s="18"/>
      <c r="F18" s="15" t="s">
        <v>26</v>
      </c>
      <c r="G18" s="23">
        <v>0</v>
      </c>
      <c r="H18" s="23">
        <v>0</v>
      </c>
      <c r="I18" s="17">
        <f>SUM(H18/H45)</f>
        <v>0</v>
      </c>
      <c r="J18" s="18"/>
      <c r="K18" s="15" t="s">
        <v>31</v>
      </c>
      <c r="L18" s="20">
        <v>0</v>
      </c>
      <c r="M18" s="20">
        <v>24</v>
      </c>
      <c r="N18" s="17">
        <f>SUM(M18/M22)</f>
        <v>0.009946125155408206</v>
      </c>
    </row>
    <row r="19" spans="1:14" ht="12.75">
      <c r="A19" s="15" t="s">
        <v>30</v>
      </c>
      <c r="B19" s="16">
        <v>48</v>
      </c>
      <c r="C19" s="16">
        <v>242</v>
      </c>
      <c r="D19" s="17">
        <f>SUM(C19/C45)</f>
        <v>0.002298435734027296</v>
      </c>
      <c r="E19" s="18"/>
      <c r="F19" s="15" t="s">
        <v>28</v>
      </c>
      <c r="G19" s="16">
        <v>9</v>
      </c>
      <c r="H19" s="16">
        <v>24</v>
      </c>
      <c r="I19" s="17">
        <f>SUM(H19/H45)</f>
        <v>0.0012054244098442994</v>
      </c>
      <c r="J19" s="18"/>
      <c r="K19" s="15" t="s">
        <v>48</v>
      </c>
      <c r="L19" s="59">
        <v>26</v>
      </c>
      <c r="M19" s="59">
        <v>173</v>
      </c>
      <c r="N19" s="17">
        <f>SUM(M19/M22)</f>
        <v>0.07169498549523415</v>
      </c>
    </row>
    <row r="20" spans="1:14" ht="12.75">
      <c r="A20" s="15" t="s">
        <v>24</v>
      </c>
      <c r="B20" s="16">
        <v>195</v>
      </c>
      <c r="C20" s="16">
        <v>1165</v>
      </c>
      <c r="D20" s="17">
        <f>SUM(C20/C45)</f>
        <v>0.011064783595627273</v>
      </c>
      <c r="E20" s="18"/>
      <c r="F20" s="15" t="s">
        <v>21</v>
      </c>
      <c r="G20" s="16">
        <v>116</v>
      </c>
      <c r="H20" s="16">
        <v>589</v>
      </c>
      <c r="I20" s="17">
        <f>SUM(H20/H45)</f>
        <v>0.02958312405826218</v>
      </c>
      <c r="J20" s="18"/>
      <c r="K20" s="15"/>
      <c r="L20" s="59"/>
      <c r="M20" s="59"/>
      <c r="N20" s="17"/>
    </row>
    <row r="21" spans="1:14" ht="12.75">
      <c r="A21" s="15" t="s">
        <v>32</v>
      </c>
      <c r="B21" s="16">
        <v>88</v>
      </c>
      <c r="C21" s="16">
        <v>854</v>
      </c>
      <c r="D21" s="17">
        <f>SUM(C21/C45)</f>
        <v>0.008111008747352525</v>
      </c>
      <c r="E21" s="18"/>
      <c r="F21" s="15" t="s">
        <v>22</v>
      </c>
      <c r="G21" s="16">
        <v>200</v>
      </c>
      <c r="H21" s="16">
        <v>899</v>
      </c>
      <c r="I21" s="17">
        <f>SUM(H21/H45)</f>
        <v>0.04515318935208438</v>
      </c>
      <c r="J21" s="18"/>
      <c r="K21" s="24"/>
      <c r="L21" s="21"/>
      <c r="M21" s="21"/>
      <c r="N21" s="25"/>
    </row>
    <row r="22" spans="1:17" ht="12.75">
      <c r="A22" s="15" t="s">
        <v>33</v>
      </c>
      <c r="B22" s="16">
        <v>108</v>
      </c>
      <c r="C22" s="16">
        <v>347</v>
      </c>
      <c r="D22" s="17">
        <f>SUM(C22/C45)</f>
        <v>0.003295690907882115</v>
      </c>
      <c r="E22" s="18"/>
      <c r="F22" s="15" t="s">
        <v>34</v>
      </c>
      <c r="G22" s="16">
        <v>396</v>
      </c>
      <c r="H22" s="16">
        <v>1841</v>
      </c>
      <c r="I22" s="17">
        <f>SUM(H22/H45)</f>
        <v>0.09246609743847313</v>
      </c>
      <c r="J22" s="18"/>
      <c r="K22" s="42" t="str">
        <f>F45</f>
        <v>Total APRIL 2005</v>
      </c>
      <c r="L22" s="7">
        <f>SUM(L6:L21)</f>
        <v>543</v>
      </c>
      <c r="M22" s="7">
        <f>SUM(M6:M21)</f>
        <v>2413</v>
      </c>
      <c r="N22" s="25"/>
      <c r="P22" s="38"/>
      <c r="Q22" s="38"/>
    </row>
    <row r="23" spans="1:17" ht="12.75">
      <c r="A23" s="15" t="s">
        <v>28</v>
      </c>
      <c r="B23" s="16">
        <v>456</v>
      </c>
      <c r="C23" s="16">
        <v>2692</v>
      </c>
      <c r="D23" s="17">
        <f>SUM(C23/C45)</f>
        <v>0.025567723123973065</v>
      </c>
      <c r="E23" s="18"/>
      <c r="F23" s="15" t="s">
        <v>36</v>
      </c>
      <c r="G23" s="16">
        <v>183</v>
      </c>
      <c r="H23" s="16">
        <v>928</v>
      </c>
      <c r="I23" s="17">
        <f>SUM(H23/H45)</f>
        <v>0.04660974384731291</v>
      </c>
      <c r="J23" s="18"/>
      <c r="K23" s="42" t="str">
        <f>F46</f>
        <v>Total APRIL 2004 </v>
      </c>
      <c r="L23" s="45">
        <v>474</v>
      </c>
      <c r="M23" s="45">
        <v>1876</v>
      </c>
      <c r="N23" s="25"/>
      <c r="P23" s="45"/>
      <c r="Q23" s="45"/>
    </row>
    <row r="24" spans="1:17" ht="12.75">
      <c r="A24" s="15" t="s">
        <v>35</v>
      </c>
      <c r="B24" s="16">
        <v>582</v>
      </c>
      <c r="C24" s="16">
        <v>3319</v>
      </c>
      <c r="D24" s="17">
        <f>SUM(C24/C45)</f>
        <v>0.0315227611621347</v>
      </c>
      <c r="E24" s="18"/>
      <c r="F24" s="22" t="s">
        <v>57</v>
      </c>
      <c r="G24" s="16">
        <v>0</v>
      </c>
      <c r="H24" s="16">
        <v>3</v>
      </c>
      <c r="I24" s="17">
        <f>SUM(H24/H45)</f>
        <v>0.00015067805123053743</v>
      </c>
      <c r="J24" s="18"/>
      <c r="K24" s="42" t="str">
        <f>F47</f>
        <v>2005 change 2004</v>
      </c>
      <c r="L24" s="45">
        <f>SUM(L22-L23)</f>
        <v>69</v>
      </c>
      <c r="M24" s="45">
        <f>SUM(M22-M23)</f>
        <v>537</v>
      </c>
      <c r="N24" s="25"/>
      <c r="P24" s="46"/>
      <c r="Q24" s="46"/>
    </row>
    <row r="25" spans="1:14" ht="12.75">
      <c r="A25" s="15" t="s">
        <v>47</v>
      </c>
      <c r="B25" s="16">
        <v>13</v>
      </c>
      <c r="C25" s="16">
        <v>644</v>
      </c>
      <c r="D25" s="17">
        <f>SUM(C25/C45)</f>
        <v>0.006116498399642888</v>
      </c>
      <c r="E25" s="18"/>
      <c r="F25" s="15" t="s">
        <v>25</v>
      </c>
      <c r="G25" s="16">
        <v>197</v>
      </c>
      <c r="H25" s="16">
        <v>1342</v>
      </c>
      <c r="I25" s="17">
        <f>SUM(H25/H45)</f>
        <v>0.06740331491712707</v>
      </c>
      <c r="J25" s="18"/>
      <c r="K25" s="42" t="str">
        <f>F48</f>
        <v>% change 2005 - 2004</v>
      </c>
      <c r="L25" s="46">
        <f>SUM((L22-L23)/L23)</f>
        <v>0.14556962025316456</v>
      </c>
      <c r="M25" s="46">
        <f>SUM((M22-M23)/M23)</f>
        <v>0.28624733475479747</v>
      </c>
      <c r="N25" s="25"/>
    </row>
    <row r="26" spans="1:14" ht="12.75">
      <c r="A26" s="15" t="s">
        <v>37</v>
      </c>
      <c r="B26" s="16">
        <v>91</v>
      </c>
      <c r="C26" s="16">
        <v>520</v>
      </c>
      <c r="D26" s="17">
        <f>SUM(C26/C45)</f>
        <v>0.004938787527661959</v>
      </c>
      <c r="E26" s="18"/>
      <c r="F26" s="22" t="s">
        <v>46</v>
      </c>
      <c r="G26" s="23">
        <v>0</v>
      </c>
      <c r="H26" s="23">
        <v>0</v>
      </c>
      <c r="I26" s="17">
        <f>SUM(H26/H45)</f>
        <v>0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235</v>
      </c>
      <c r="C27" s="16">
        <v>1744</v>
      </c>
      <c r="D27" s="17">
        <f>SUM(C27/C45)</f>
        <v>0.016563933554312415</v>
      </c>
      <c r="E27" s="18"/>
      <c r="F27" s="15" t="s">
        <v>38</v>
      </c>
      <c r="G27" s="16">
        <v>13</v>
      </c>
      <c r="H27" s="16">
        <v>55</v>
      </c>
      <c r="I27" s="17">
        <f>SUM(H27/H45)</f>
        <v>0.0027624309392265192</v>
      </c>
      <c r="J27" s="18"/>
      <c r="K27" s="42"/>
      <c r="L27" s="46"/>
      <c r="M27" s="46"/>
      <c r="N27" s="25"/>
    </row>
    <row r="28" spans="1:14" ht="12.75">
      <c r="A28" s="15" t="s">
        <v>34</v>
      </c>
      <c r="B28" s="16">
        <v>1476</v>
      </c>
      <c r="C28" s="16">
        <v>8838</v>
      </c>
      <c r="D28" s="17">
        <f>SUM(C28/C45)</f>
        <v>0.08394039263360845</v>
      </c>
      <c r="E28" s="18"/>
      <c r="F28" s="15" t="s">
        <v>39</v>
      </c>
      <c r="G28" s="16">
        <v>15</v>
      </c>
      <c r="H28" s="16">
        <v>94</v>
      </c>
      <c r="I28" s="17">
        <f>SUM(H28/H45)</f>
        <v>0.004721245605223506</v>
      </c>
      <c r="J28" s="18"/>
      <c r="K28" s="53"/>
      <c r="L28" s="54"/>
      <c r="M28" s="54"/>
      <c r="N28" s="56"/>
    </row>
    <row r="29" spans="1:12" ht="12.75">
      <c r="A29" s="15" t="s">
        <v>36</v>
      </c>
      <c r="B29" s="26">
        <v>825</v>
      </c>
      <c r="C29" s="26">
        <v>5593</v>
      </c>
      <c r="D29" s="17">
        <f>SUM(C29/C45)</f>
        <v>0.05312045892733334</v>
      </c>
      <c r="E29" s="18"/>
      <c r="F29" s="15" t="s">
        <v>56</v>
      </c>
      <c r="G29" s="16">
        <v>1</v>
      </c>
      <c r="H29" s="16">
        <v>20</v>
      </c>
      <c r="I29" s="17">
        <f>SUM(H29/H45)</f>
        <v>0.0010045203415369162</v>
      </c>
      <c r="J29" s="18"/>
      <c r="L29" s="14"/>
    </row>
    <row r="30" spans="1:14" ht="12.75">
      <c r="A30" s="27" t="s">
        <v>42</v>
      </c>
      <c r="B30" s="16">
        <v>10</v>
      </c>
      <c r="C30" s="16">
        <v>37</v>
      </c>
      <c r="D30" s="17">
        <f>SUM(C30/C45)</f>
        <v>0.00035141372792979323</v>
      </c>
      <c r="E30" s="18"/>
      <c r="F30" s="15" t="s">
        <v>40</v>
      </c>
      <c r="G30" s="16">
        <v>682</v>
      </c>
      <c r="H30" s="16">
        <v>2446</v>
      </c>
      <c r="I30" s="17">
        <f>SUM(H30/H45)</f>
        <v>0.12285283776996485</v>
      </c>
      <c r="K30" s="9"/>
      <c r="L30" s="67" t="s">
        <v>53</v>
      </c>
      <c r="M30" s="67"/>
      <c r="N30" s="68"/>
    </row>
    <row r="31" spans="1:14" ht="12.75">
      <c r="A31" s="15" t="s">
        <v>25</v>
      </c>
      <c r="B31" s="16">
        <v>1328</v>
      </c>
      <c r="C31" s="16">
        <v>7629</v>
      </c>
      <c r="D31" s="17">
        <f>SUM(C31/C45)</f>
        <v>0.07245771163179439</v>
      </c>
      <c r="E31" s="18"/>
      <c r="F31" s="15" t="s">
        <v>41</v>
      </c>
      <c r="G31" s="16">
        <v>680</v>
      </c>
      <c r="H31" s="16">
        <v>2938</v>
      </c>
      <c r="I31" s="17">
        <f>SUM(H31/H45)</f>
        <v>0.14756403817177297</v>
      </c>
      <c r="K31" s="11" t="s">
        <v>3</v>
      </c>
      <c r="L31" s="12" t="str">
        <f>B5</f>
        <v>01/04 - 30/04</v>
      </c>
      <c r="M31" s="12" t="str">
        <f>C5</f>
        <v>01/01 - 30/04</v>
      </c>
      <c r="N31" s="13" t="s">
        <v>4</v>
      </c>
    </row>
    <row r="32" spans="1:14" ht="12.75">
      <c r="A32" s="15" t="s">
        <v>43</v>
      </c>
      <c r="B32" s="16">
        <v>167</v>
      </c>
      <c r="C32" s="16">
        <v>763</v>
      </c>
      <c r="D32" s="17">
        <f>SUM(C32/C45)</f>
        <v>0.007246720930011682</v>
      </c>
      <c r="E32" s="18"/>
      <c r="F32" s="15" t="s">
        <v>31</v>
      </c>
      <c r="G32" s="16">
        <v>134</v>
      </c>
      <c r="H32" s="16">
        <v>535</v>
      </c>
      <c r="I32" s="17">
        <f>SUM(H32/H45)</f>
        <v>0.026870919136112507</v>
      </c>
      <c r="K32" s="15" t="s">
        <v>10</v>
      </c>
      <c r="L32" s="19">
        <v>0</v>
      </c>
      <c r="M32" s="19">
        <v>1</v>
      </c>
      <c r="N32" s="17">
        <f>SUM(M32/M41)</f>
        <v>0.00847457627118644</v>
      </c>
    </row>
    <row r="33" spans="1:14" ht="12.75">
      <c r="A33" s="15" t="s">
        <v>38</v>
      </c>
      <c r="B33" s="16">
        <v>305</v>
      </c>
      <c r="C33" s="16">
        <v>2074</v>
      </c>
      <c r="D33" s="17">
        <f>SUM(C33/C45)</f>
        <v>0.019698164100713275</v>
      </c>
      <c r="E33" s="18"/>
      <c r="F33" s="27"/>
      <c r="G33" s="28"/>
      <c r="H33" s="28"/>
      <c r="I33" s="29"/>
      <c r="J33" s="18"/>
      <c r="K33" s="15" t="s">
        <v>20</v>
      </c>
      <c r="L33" s="19">
        <v>4</v>
      </c>
      <c r="M33" s="19">
        <v>10</v>
      </c>
      <c r="N33" s="17">
        <f>SUM(M33/M41)</f>
        <v>0.0847457627118644</v>
      </c>
    </row>
    <row r="34" spans="1:14" ht="12.75">
      <c r="A34" s="15" t="s">
        <v>44</v>
      </c>
      <c r="B34" s="16">
        <v>663</v>
      </c>
      <c r="C34" s="16">
        <v>3284</v>
      </c>
      <c r="D34" s="17">
        <f>SUM(C34/C45)</f>
        <v>0.031190342770849755</v>
      </c>
      <c r="E34" s="18"/>
      <c r="F34" s="27"/>
      <c r="G34" s="28"/>
      <c r="H34" s="28"/>
      <c r="I34" s="29"/>
      <c r="J34" s="18"/>
      <c r="K34" s="15" t="s">
        <v>35</v>
      </c>
      <c r="L34" s="20">
        <v>5</v>
      </c>
      <c r="M34" s="20">
        <v>31</v>
      </c>
      <c r="N34" s="17">
        <f>SUM(M34/M41)</f>
        <v>0.2627118644067797</v>
      </c>
    </row>
    <row r="35" spans="1:14" ht="12.75">
      <c r="A35" s="15" t="s">
        <v>50</v>
      </c>
      <c r="B35" s="16">
        <v>4</v>
      </c>
      <c r="C35" s="16">
        <v>20</v>
      </c>
      <c r="D35" s="17">
        <f>SUM(C35/C45)</f>
        <v>0.00018995336644853688</v>
      </c>
      <c r="E35" s="18"/>
      <c r="F35" s="27"/>
      <c r="G35" s="16"/>
      <c r="H35" s="16"/>
      <c r="I35" s="17"/>
      <c r="K35" s="15" t="s">
        <v>27</v>
      </c>
      <c r="L35" s="20">
        <v>10</v>
      </c>
      <c r="M35" s="20">
        <v>36</v>
      </c>
      <c r="N35" s="17">
        <f>SUM(M35/M41)</f>
        <v>0.3050847457627119</v>
      </c>
    </row>
    <row r="36" spans="1:14" ht="12.75">
      <c r="A36" s="15" t="s">
        <v>45</v>
      </c>
      <c r="B36" s="16">
        <v>51</v>
      </c>
      <c r="C36" s="16">
        <v>318</v>
      </c>
      <c r="D36" s="17">
        <f>SUM(C36/C45)</f>
        <v>0.0030202585265317367</v>
      </c>
      <c r="E36" s="18"/>
      <c r="F36" s="27"/>
      <c r="G36" s="28"/>
      <c r="H36" s="28"/>
      <c r="I36" s="29"/>
      <c r="K36" s="15" t="s">
        <v>72</v>
      </c>
      <c r="L36" s="20">
        <v>1</v>
      </c>
      <c r="M36" s="20">
        <v>2</v>
      </c>
      <c r="N36" s="17">
        <f>SUM(M36/M41)</f>
        <v>0.01694915254237288</v>
      </c>
    </row>
    <row r="37" spans="1:14" ht="12.75">
      <c r="A37" s="15" t="s">
        <v>39</v>
      </c>
      <c r="B37" s="16">
        <v>336</v>
      </c>
      <c r="C37" s="16">
        <v>2038</v>
      </c>
      <c r="D37" s="17">
        <f>SUM(C37/C45)</f>
        <v>0.01935624804110591</v>
      </c>
      <c r="E37" s="18"/>
      <c r="F37" s="27"/>
      <c r="G37" s="28"/>
      <c r="H37" s="28"/>
      <c r="I37" s="29"/>
      <c r="K37" s="15" t="s">
        <v>29</v>
      </c>
      <c r="L37" s="20">
        <v>0</v>
      </c>
      <c r="M37" s="20">
        <v>0</v>
      </c>
      <c r="N37" s="17">
        <f>SUM(M37/M41)</f>
        <v>0</v>
      </c>
    </row>
    <row r="38" spans="1:14" ht="12.75">
      <c r="A38" s="15" t="s">
        <v>56</v>
      </c>
      <c r="B38" s="16">
        <v>0</v>
      </c>
      <c r="C38" s="16">
        <v>2</v>
      </c>
      <c r="D38" s="17">
        <f>SUM(C38/C45)</f>
        <v>1.8995336644853687E-05</v>
      </c>
      <c r="E38" s="18"/>
      <c r="F38" s="27"/>
      <c r="G38" s="28"/>
      <c r="H38" s="28"/>
      <c r="I38" s="29"/>
      <c r="J38" s="32"/>
      <c r="K38" s="15" t="s">
        <v>54</v>
      </c>
      <c r="L38" s="20">
        <v>8</v>
      </c>
      <c r="M38" s="20">
        <v>38</v>
      </c>
      <c r="N38" s="17">
        <f>SUM(M38/M41)</f>
        <v>0.3220338983050847</v>
      </c>
    </row>
    <row r="39" spans="1:14" ht="12.75">
      <c r="A39" s="15" t="s">
        <v>40</v>
      </c>
      <c r="B39" s="16">
        <v>2702</v>
      </c>
      <c r="C39" s="16">
        <v>14610</v>
      </c>
      <c r="D39" s="17">
        <f>SUM(C39/C45)</f>
        <v>0.1387609341906562</v>
      </c>
      <c r="E39" s="18"/>
      <c r="F39" s="27"/>
      <c r="G39" s="28"/>
      <c r="H39" s="28"/>
      <c r="I39" s="29"/>
      <c r="J39" s="35"/>
      <c r="K39" s="15"/>
      <c r="L39" s="20"/>
      <c r="M39" s="20"/>
      <c r="N39" s="17"/>
    </row>
    <row r="40" spans="1:14" ht="12.75">
      <c r="A40" s="15" t="s">
        <v>41</v>
      </c>
      <c r="B40" s="16">
        <v>1478</v>
      </c>
      <c r="C40" s="16">
        <v>7790</v>
      </c>
      <c r="D40" s="17">
        <f>SUM(C40/C45)</f>
        <v>0.07398683623170511</v>
      </c>
      <c r="E40" s="18"/>
      <c r="F40" s="15"/>
      <c r="G40" s="16"/>
      <c r="H40" s="16"/>
      <c r="I40" s="31"/>
      <c r="J40" s="38"/>
      <c r="K40" s="39"/>
      <c r="L40" s="21"/>
      <c r="M40" s="21"/>
      <c r="N40" s="25"/>
    </row>
    <row r="41" spans="1:14" ht="12.75">
      <c r="A41" s="15" t="s">
        <v>29</v>
      </c>
      <c r="B41" s="16">
        <v>296</v>
      </c>
      <c r="C41" s="16">
        <v>1880</v>
      </c>
      <c r="D41" s="17">
        <f>SUM(C41/C45)</f>
        <v>0.017855616446162466</v>
      </c>
      <c r="E41" s="18"/>
      <c r="F41" s="15"/>
      <c r="G41" s="33"/>
      <c r="H41" s="33"/>
      <c r="I41" s="34"/>
      <c r="J41" s="38"/>
      <c r="K41" s="42" t="str">
        <f>A45</f>
        <v>Total APRIL 2005</v>
      </c>
      <c r="L41" s="7">
        <f>SUM(L32:L40)</f>
        <v>28</v>
      </c>
      <c r="M41" s="7">
        <f>SUM(M32:M40)</f>
        <v>118</v>
      </c>
      <c r="N41" s="25"/>
    </row>
    <row r="42" spans="1:14" ht="12.75">
      <c r="A42" s="15" t="s">
        <v>31</v>
      </c>
      <c r="B42" s="16">
        <v>115</v>
      </c>
      <c r="C42" s="16">
        <v>504</v>
      </c>
      <c r="D42" s="17">
        <f>SUM(C42/C45)</f>
        <v>0.004786824834503129</v>
      </c>
      <c r="E42" s="18"/>
      <c r="F42" s="27"/>
      <c r="G42" s="36"/>
      <c r="H42" s="36"/>
      <c r="I42" s="37"/>
      <c r="J42" s="38"/>
      <c r="K42" s="42" t="str">
        <f>A46</f>
        <v>Total APRIL 2004 </v>
      </c>
      <c r="L42" s="45">
        <v>42</v>
      </c>
      <c r="M42" s="45">
        <v>240</v>
      </c>
      <c r="N42" s="25"/>
    </row>
    <row r="43" spans="4:14" ht="12.75">
      <c r="D43" s="40"/>
      <c r="E43" s="23"/>
      <c r="F43" s="27"/>
      <c r="G43" s="36"/>
      <c r="H43" s="36"/>
      <c r="I43" s="37"/>
      <c r="J43" s="32"/>
      <c r="K43" s="42" t="str">
        <f>A47</f>
        <v>2005 change 2004</v>
      </c>
      <c r="L43" s="45">
        <f>SUM(L41-L42)</f>
        <v>-14</v>
      </c>
      <c r="M43" s="45">
        <f>SUM(M41-M42)</f>
        <v>-122</v>
      </c>
      <c r="N43" s="25"/>
    </row>
    <row r="44" spans="1:14" ht="12.75">
      <c r="A44" s="15"/>
      <c r="B44" s="16"/>
      <c r="C44" s="16"/>
      <c r="D44" s="41"/>
      <c r="E44" s="7"/>
      <c r="F44" s="27"/>
      <c r="G44" s="36"/>
      <c r="H44" s="36"/>
      <c r="I44" s="37"/>
      <c r="J44" s="32"/>
      <c r="K44" s="42" t="str">
        <f>A48</f>
        <v>% change 2005 - 2004</v>
      </c>
      <c r="L44" s="46">
        <f>SUM((L41-L42)/L42)</f>
        <v>-0.3333333333333333</v>
      </c>
      <c r="M44" s="46">
        <f>SUM((M41-M42)/M42)</f>
        <v>-0.5083333333333333</v>
      </c>
      <c r="N44" s="25"/>
    </row>
    <row r="45" spans="1:14" ht="12.75">
      <c r="A45" s="42" t="s">
        <v>78</v>
      </c>
      <c r="B45" s="43">
        <f>SUM(B6:B44)</f>
        <v>17431</v>
      </c>
      <c r="C45" s="43">
        <f>SUM(C6:C44)</f>
        <v>105289</v>
      </c>
      <c r="D45" s="44"/>
      <c r="E45" s="7"/>
      <c r="F45" s="42" t="str">
        <f>A45</f>
        <v>Total APRIL 2005</v>
      </c>
      <c r="G45" s="43">
        <f>SUM(G6:G44)</f>
        <v>3987</v>
      </c>
      <c r="H45" s="43">
        <f>SUM(H6:H44)</f>
        <v>19910</v>
      </c>
      <c r="I45" s="31"/>
      <c r="J45" s="7"/>
      <c r="K45" s="42"/>
      <c r="L45" s="46"/>
      <c r="M45" s="46"/>
      <c r="N45" s="25"/>
    </row>
    <row r="46" spans="1:14" ht="12.75">
      <c r="A46" s="42" t="s">
        <v>79</v>
      </c>
      <c r="B46" s="45">
        <v>15883</v>
      </c>
      <c r="C46" s="45">
        <v>92815</v>
      </c>
      <c r="D46" s="44"/>
      <c r="E46" s="7"/>
      <c r="F46" s="42" t="str">
        <f>A46</f>
        <v>Total APRIL 2004 </v>
      </c>
      <c r="G46" s="45">
        <v>2722</v>
      </c>
      <c r="H46" s="45">
        <v>15414</v>
      </c>
      <c r="I46" s="31"/>
      <c r="J46" s="48"/>
      <c r="K46" s="42"/>
      <c r="L46" s="46"/>
      <c r="M46" s="46"/>
      <c r="N46" s="25"/>
    </row>
    <row r="47" spans="1:14" ht="12.75">
      <c r="A47" s="42" t="s">
        <v>61</v>
      </c>
      <c r="B47" s="45">
        <f>SUM(B45-B46)</f>
        <v>1548</v>
      </c>
      <c r="C47" s="45">
        <f>SUM(C45-C46)</f>
        <v>12474</v>
      </c>
      <c r="D47" s="44"/>
      <c r="E47" s="48"/>
      <c r="F47" s="42" t="str">
        <f>A47</f>
        <v>2005 change 2004</v>
      </c>
      <c r="G47" s="45">
        <f>SUM(G45-G46)</f>
        <v>1265</v>
      </c>
      <c r="H47" s="45">
        <f>SUM(H45-H46)</f>
        <v>4496</v>
      </c>
      <c r="I47" s="44"/>
      <c r="J47" s="48"/>
      <c r="K47" s="42"/>
      <c r="L47" s="46"/>
      <c r="M47" s="46"/>
      <c r="N47" s="25"/>
    </row>
    <row r="48" spans="1:14" ht="12.75">
      <c r="A48" s="42" t="s">
        <v>62</v>
      </c>
      <c r="B48" s="46">
        <f>SUM((B45-B46)/B46)</f>
        <v>0.0974626959642385</v>
      </c>
      <c r="C48" s="46">
        <f>SUM((C45-C46)/C46)</f>
        <v>0.13439637989549102</v>
      </c>
      <c r="D48" s="47"/>
      <c r="E48" s="48"/>
      <c r="F48" s="42" t="str">
        <f>A48</f>
        <v>% change 2005 - 2004</v>
      </c>
      <c r="G48" s="46">
        <f>SUM((G45-G46)/G46)</f>
        <v>0.4647318148420279</v>
      </c>
      <c r="H48" s="46">
        <f>SUM((H45-H46)/H46)</f>
        <v>0.2916828856883353</v>
      </c>
      <c r="I48" s="47"/>
      <c r="J48" s="48"/>
      <c r="K48" s="42"/>
      <c r="L48" s="46"/>
      <c r="M48" s="46"/>
      <c r="N48" s="25"/>
    </row>
    <row r="49" spans="1:14" ht="12.75">
      <c r="A49" s="42"/>
      <c r="B49" s="46"/>
      <c r="C49" s="46"/>
      <c r="D49" s="47"/>
      <c r="E49" s="48"/>
      <c r="F49" s="42"/>
      <c r="G49" s="46"/>
      <c r="H49" s="46"/>
      <c r="I49" s="47"/>
      <c r="J49"/>
      <c r="K49" s="42"/>
      <c r="L49" s="46"/>
      <c r="M49" s="46"/>
      <c r="N49" s="25"/>
    </row>
    <row r="50" spans="1:14" ht="12.75">
      <c r="A50" s="49"/>
      <c r="B50" s="50"/>
      <c r="C50" s="50"/>
      <c r="D50" s="51"/>
      <c r="E50" s="52"/>
      <c r="F50" s="53"/>
      <c r="G50" s="54"/>
      <c r="H50" s="54"/>
      <c r="I50" s="55"/>
      <c r="K50" s="53"/>
      <c r="L50" s="54"/>
      <c r="M50" s="54"/>
      <c r="N50" s="56"/>
    </row>
    <row r="51" spans="1:6" ht="12.75">
      <c r="A51" s="57"/>
      <c r="B51" s="57"/>
      <c r="C51" s="57"/>
      <c r="D51" s="57"/>
      <c r="E51" s="57"/>
      <c r="F51" s="57"/>
    </row>
    <row r="52" ht="12.75">
      <c r="E52" s="57"/>
    </row>
    <row r="53" ht="12.75">
      <c r="E53" s="58"/>
    </row>
    <row r="57" ht="12.75">
      <c r="E57" s="57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7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zoomScale="65" zoomScaleNormal="65" zoomScaleSheetLayoutView="50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4.7109375" style="30" customWidth="1"/>
    <col min="8" max="8" width="14.28125" style="30" customWidth="1"/>
    <col min="9" max="9" width="9.140625" style="30" customWidth="1"/>
    <col min="10" max="10" width="1.421875" style="30" customWidth="1"/>
    <col min="11" max="11" width="27.00390625" style="30" customWidth="1"/>
    <col min="12" max="12" width="14.8515625" style="0" customWidth="1"/>
    <col min="13" max="13" width="15.00390625" style="0" customWidth="1"/>
    <col min="14" max="14" width="10.140625" style="19" customWidth="1"/>
  </cols>
  <sheetData>
    <row r="1" spans="1:14" s="1" customFormat="1" ht="26.25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3" customFormat="1" ht="12.75">
      <c r="A2" s="2" t="s">
        <v>51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0" t="s">
        <v>0</v>
      </c>
      <c r="C4" s="70"/>
      <c r="D4" s="71"/>
      <c r="E4" s="7"/>
      <c r="F4" s="8"/>
      <c r="G4" s="67" t="s">
        <v>1</v>
      </c>
      <c r="H4" s="67"/>
      <c r="I4" s="68"/>
      <c r="J4" s="5"/>
      <c r="K4" s="9"/>
      <c r="L4" s="67" t="s">
        <v>2</v>
      </c>
      <c r="M4" s="67"/>
      <c r="N4" s="68"/>
    </row>
    <row r="5" spans="1:14" s="14" customFormat="1" ht="12.75">
      <c r="A5" s="11" t="s">
        <v>3</v>
      </c>
      <c r="B5" s="12" t="s">
        <v>81</v>
      </c>
      <c r="C5" s="12" t="s">
        <v>82</v>
      </c>
      <c r="D5" s="13" t="s">
        <v>4</v>
      </c>
      <c r="E5" s="7"/>
      <c r="F5" s="11" t="s">
        <v>3</v>
      </c>
      <c r="G5" s="12" t="str">
        <f>B5</f>
        <v>01/05 - 31/05</v>
      </c>
      <c r="H5" s="12" t="str">
        <f>C5</f>
        <v>01/01 - 31/05</v>
      </c>
      <c r="I5" s="13" t="s">
        <v>4</v>
      </c>
      <c r="J5" s="7"/>
      <c r="K5" s="11" t="s">
        <v>3</v>
      </c>
      <c r="L5" s="12" t="str">
        <f>B5</f>
        <v>01/05 - 31/05</v>
      </c>
      <c r="M5" s="12" t="str">
        <f>C5</f>
        <v>01/01 - 31/05</v>
      </c>
      <c r="N5" s="13" t="s">
        <v>4</v>
      </c>
    </row>
    <row r="6" spans="1:14" ht="12.75">
      <c r="A6" s="15" t="s">
        <v>5</v>
      </c>
      <c r="B6" s="16">
        <v>31</v>
      </c>
      <c r="C6" s="16">
        <v>339</v>
      </c>
      <c r="D6" s="17">
        <f>SUM(C6/C45)</f>
        <v>0.0027599345431453485</v>
      </c>
      <c r="E6" s="18"/>
      <c r="F6" s="15" t="s">
        <v>63</v>
      </c>
      <c r="G6" s="16">
        <v>30</v>
      </c>
      <c r="H6" s="16">
        <v>272</v>
      </c>
      <c r="I6" s="17">
        <f>SUM(H6/H45)</f>
        <v>0.01171151776103337</v>
      </c>
      <c r="J6" s="18"/>
      <c r="K6" s="15" t="s">
        <v>7</v>
      </c>
      <c r="L6" s="19">
        <v>3</v>
      </c>
      <c r="M6" s="19">
        <v>31</v>
      </c>
      <c r="N6" s="17">
        <f>SUM(M6/M22)</f>
        <v>0.010842952081147255</v>
      </c>
    </row>
    <row r="7" spans="1:14" ht="12.75">
      <c r="A7" s="15" t="s">
        <v>8</v>
      </c>
      <c r="B7" s="16">
        <v>534</v>
      </c>
      <c r="C7" s="16">
        <v>3187</v>
      </c>
      <c r="D7" s="17">
        <f>SUM(C7/C45)</f>
        <v>0.02594664126549919</v>
      </c>
      <c r="E7" s="18"/>
      <c r="F7" s="15" t="s">
        <v>6</v>
      </c>
      <c r="G7" s="16">
        <v>23</v>
      </c>
      <c r="H7" s="16">
        <v>67</v>
      </c>
      <c r="I7" s="17">
        <f>SUM(H7/H45)</f>
        <v>0.002884822389666308</v>
      </c>
      <c r="J7" s="18"/>
      <c r="K7" s="15" t="s">
        <v>10</v>
      </c>
      <c r="L7" s="20">
        <v>78</v>
      </c>
      <c r="M7" s="20">
        <v>374</v>
      </c>
      <c r="N7" s="17">
        <f>SUM(M7/M22)</f>
        <v>0.13081497026932493</v>
      </c>
    </row>
    <row r="8" spans="1:14" ht="12.75">
      <c r="A8" s="15" t="s">
        <v>11</v>
      </c>
      <c r="B8" s="16">
        <v>501</v>
      </c>
      <c r="C8" s="16">
        <v>3647</v>
      </c>
      <c r="D8" s="17">
        <f>SUM(C8/C45)</f>
        <v>0.029691685188351285</v>
      </c>
      <c r="E8" s="18"/>
      <c r="F8" s="15" t="s">
        <v>9</v>
      </c>
      <c r="G8" s="16">
        <v>200</v>
      </c>
      <c r="H8" s="16">
        <v>1463</v>
      </c>
      <c r="I8" s="17">
        <f>SUM(H8/H45)</f>
        <v>0.06299246501614639</v>
      </c>
      <c r="J8" s="18"/>
      <c r="K8" s="15" t="s">
        <v>12</v>
      </c>
      <c r="L8" s="20">
        <v>0</v>
      </c>
      <c r="M8" s="20">
        <v>0</v>
      </c>
      <c r="N8" s="17">
        <f>SUM(M8/M22)</f>
        <v>0</v>
      </c>
    </row>
    <row r="9" spans="1:14" ht="12.75">
      <c r="A9" s="15" t="s">
        <v>63</v>
      </c>
      <c r="B9" s="16">
        <v>236</v>
      </c>
      <c r="C9" s="16">
        <v>1810</v>
      </c>
      <c r="D9" s="17">
        <f>SUM(C9/C45)</f>
        <v>0.014735933696439767</v>
      </c>
      <c r="E9" s="18"/>
      <c r="F9" s="15" t="s">
        <v>13</v>
      </c>
      <c r="G9" s="16">
        <v>0</v>
      </c>
      <c r="H9" s="16">
        <v>0</v>
      </c>
      <c r="I9" s="17">
        <f>SUM(H9/H45)</f>
        <v>0</v>
      </c>
      <c r="J9" s="18"/>
      <c r="K9" s="15" t="s">
        <v>14</v>
      </c>
      <c r="L9" s="20">
        <v>61</v>
      </c>
      <c r="M9" s="20">
        <v>329</v>
      </c>
      <c r="N9" s="17">
        <f>SUM(M9/M22)</f>
        <v>0.11507520111927247</v>
      </c>
    </row>
    <row r="10" spans="1:14" ht="12.75">
      <c r="A10" s="15" t="s">
        <v>49</v>
      </c>
      <c r="B10" s="16">
        <v>39</v>
      </c>
      <c r="C10" s="16">
        <v>229</v>
      </c>
      <c r="D10" s="17">
        <f>SUM(C10/C45)</f>
        <v>0.0018643805615937603</v>
      </c>
      <c r="E10" s="18"/>
      <c r="F10" s="15" t="s">
        <v>15</v>
      </c>
      <c r="G10" s="16">
        <v>73</v>
      </c>
      <c r="H10" s="16">
        <v>739</v>
      </c>
      <c r="I10" s="17">
        <f>SUM(H10/H45)</f>
        <v>0.03181916038751346</v>
      </c>
      <c r="J10" s="18"/>
      <c r="K10" s="15" t="s">
        <v>16</v>
      </c>
      <c r="L10" s="20">
        <v>7</v>
      </c>
      <c r="M10" s="20">
        <v>80</v>
      </c>
      <c r="N10" s="17">
        <f>SUM(M10/M22)</f>
        <v>0.027981811822315496</v>
      </c>
    </row>
    <row r="11" spans="1:14" ht="12.75">
      <c r="A11" s="15" t="s">
        <v>9</v>
      </c>
      <c r="B11" s="16">
        <v>410</v>
      </c>
      <c r="C11" s="16">
        <v>3152</v>
      </c>
      <c r="D11" s="17">
        <f>SUM(C11/C45)</f>
        <v>0.02566169227136914</v>
      </c>
      <c r="E11" s="18"/>
      <c r="F11" s="15" t="s">
        <v>17</v>
      </c>
      <c r="G11" s="16">
        <v>503</v>
      </c>
      <c r="H11" s="16">
        <v>3987</v>
      </c>
      <c r="I11" s="17">
        <f>SUM(H11/H45)</f>
        <v>0.17166846071044134</v>
      </c>
      <c r="J11" s="18"/>
      <c r="K11" s="15" t="s">
        <v>18</v>
      </c>
      <c r="L11" s="20">
        <v>33</v>
      </c>
      <c r="M11" s="20">
        <v>198</v>
      </c>
      <c r="N11" s="17">
        <f>SUM(M11/M22)</f>
        <v>0.06925498426023086</v>
      </c>
    </row>
    <row r="12" spans="1:14" ht="12.75">
      <c r="A12" s="15" t="s">
        <v>13</v>
      </c>
      <c r="B12" s="16">
        <v>24</v>
      </c>
      <c r="C12" s="16">
        <v>217</v>
      </c>
      <c r="D12" s="17">
        <f>SUM(C12/C45)</f>
        <v>0.0017666837636063145</v>
      </c>
      <c r="E12" s="18"/>
      <c r="F12" s="15" t="s">
        <v>55</v>
      </c>
      <c r="G12" s="16">
        <v>180</v>
      </c>
      <c r="H12" s="16">
        <v>1136</v>
      </c>
      <c r="I12" s="17">
        <f>SUM(H12/H45)</f>
        <v>0.04891280947255113</v>
      </c>
      <c r="J12" s="18"/>
      <c r="K12" s="15" t="s">
        <v>20</v>
      </c>
      <c r="L12" s="20">
        <v>25</v>
      </c>
      <c r="M12" s="20">
        <v>153</v>
      </c>
      <c r="N12" s="17">
        <f>SUM(M12/M22)</f>
        <v>0.053515215110178385</v>
      </c>
    </row>
    <row r="13" spans="1:14" ht="13.5" customHeight="1">
      <c r="A13" s="15" t="s">
        <v>15</v>
      </c>
      <c r="B13" s="16">
        <v>155</v>
      </c>
      <c r="C13" s="16">
        <v>1701</v>
      </c>
      <c r="D13" s="17">
        <f>SUM(C13/C45)</f>
        <v>0.013848521114720465</v>
      </c>
      <c r="E13" s="18"/>
      <c r="F13" s="15" t="s">
        <v>19</v>
      </c>
      <c r="G13" s="16">
        <v>48</v>
      </c>
      <c r="H13" s="16">
        <v>475</v>
      </c>
      <c r="I13" s="17">
        <f>SUM(H13/H45)</f>
        <v>0.02045209903121636</v>
      </c>
      <c r="J13" s="18"/>
      <c r="K13" s="15" t="s">
        <v>21</v>
      </c>
      <c r="L13" s="20">
        <v>46</v>
      </c>
      <c r="M13" s="20">
        <v>308</v>
      </c>
      <c r="N13" s="17">
        <f>SUM(M13/M22)</f>
        <v>0.10772997551591465</v>
      </c>
    </row>
    <row r="14" spans="1:14" ht="12.75">
      <c r="A14" s="15" t="s">
        <v>17</v>
      </c>
      <c r="B14" s="16">
        <v>2732</v>
      </c>
      <c r="C14" s="16">
        <v>14980</v>
      </c>
      <c r="D14" s="17">
        <f>SUM(C14/C45)</f>
        <v>0.12195816948766171</v>
      </c>
      <c r="E14" s="18"/>
      <c r="F14" s="15" t="s">
        <v>16</v>
      </c>
      <c r="G14" s="16">
        <v>88</v>
      </c>
      <c r="H14" s="16">
        <v>579</v>
      </c>
      <c r="I14" s="17">
        <f>SUM(H14/H45)</f>
        <v>0.024930032292787944</v>
      </c>
      <c r="J14" s="18"/>
      <c r="K14" s="15" t="s">
        <v>22</v>
      </c>
      <c r="L14" s="20">
        <v>17</v>
      </c>
      <c r="M14" s="20">
        <v>118</v>
      </c>
      <c r="N14" s="17">
        <f>SUM(M14/M22)</f>
        <v>0.041273172437915354</v>
      </c>
    </row>
    <row r="15" spans="1:14" ht="12.75">
      <c r="A15" s="15" t="s">
        <v>55</v>
      </c>
      <c r="B15" s="16">
        <v>1104</v>
      </c>
      <c r="C15" s="16">
        <v>8391</v>
      </c>
      <c r="D15" s="17">
        <f>SUM(C15/C45)</f>
        <v>0.0683144859927216</v>
      </c>
      <c r="E15" s="18"/>
      <c r="F15" s="15" t="s">
        <v>18</v>
      </c>
      <c r="G15" s="16">
        <v>18</v>
      </c>
      <c r="H15" s="16">
        <v>131</v>
      </c>
      <c r="I15" s="17">
        <f>SUM(H15/H45)</f>
        <v>0.005640473627556512</v>
      </c>
      <c r="J15" s="18"/>
      <c r="K15" s="15" t="s">
        <v>25</v>
      </c>
      <c r="L15" s="20">
        <v>17</v>
      </c>
      <c r="M15" s="20">
        <v>119</v>
      </c>
      <c r="N15" s="17">
        <f>SUM(M15/M22)</f>
        <v>0.0416229450856943</v>
      </c>
    </row>
    <row r="16" spans="1:14" ht="12.75">
      <c r="A16" s="15" t="s">
        <v>23</v>
      </c>
      <c r="B16" s="16">
        <v>339</v>
      </c>
      <c r="C16" s="16">
        <v>2366</v>
      </c>
      <c r="D16" s="17">
        <f>SUM(C16/C45)</f>
        <v>0.01926255200319143</v>
      </c>
      <c r="E16" s="18"/>
      <c r="F16" s="22" t="s">
        <v>24</v>
      </c>
      <c r="G16" s="23">
        <v>11</v>
      </c>
      <c r="H16" s="23">
        <v>116</v>
      </c>
      <c r="I16" s="17">
        <f>SUM(H16/H45)</f>
        <v>0.0049946178686759955</v>
      </c>
      <c r="J16" s="18"/>
      <c r="K16" s="15" t="s">
        <v>27</v>
      </c>
      <c r="L16" s="20">
        <v>62</v>
      </c>
      <c r="M16" s="20">
        <v>486</v>
      </c>
      <c r="N16" s="17">
        <f>SUM(M16/M22)</f>
        <v>0.16998950682056663</v>
      </c>
    </row>
    <row r="17" spans="1:14" ht="12.75">
      <c r="A17" s="15" t="s">
        <v>19</v>
      </c>
      <c r="B17" s="16">
        <v>688</v>
      </c>
      <c r="C17" s="16">
        <v>5036</v>
      </c>
      <c r="D17" s="17">
        <f>SUM(C17/C45)</f>
        <v>0.041000089555398155</v>
      </c>
      <c r="E17" s="18"/>
      <c r="F17" s="22" t="s">
        <v>32</v>
      </c>
      <c r="G17" s="23">
        <v>116</v>
      </c>
      <c r="H17" s="23">
        <v>533</v>
      </c>
      <c r="I17" s="17">
        <f>SUM(H17/H45)</f>
        <v>0.02294940796555436</v>
      </c>
      <c r="J17" s="18"/>
      <c r="K17" s="15" t="s">
        <v>29</v>
      </c>
      <c r="L17" s="20">
        <v>80</v>
      </c>
      <c r="M17" s="20">
        <v>444</v>
      </c>
      <c r="N17" s="17">
        <f>SUM(M17/M22)</f>
        <v>0.155299055613851</v>
      </c>
    </row>
    <row r="18" spans="1:14" ht="12.75">
      <c r="A18" s="15" t="s">
        <v>16</v>
      </c>
      <c r="B18" s="16">
        <v>3</v>
      </c>
      <c r="C18" s="16">
        <v>54</v>
      </c>
      <c r="D18" s="17">
        <f>SUM(C18/C45)</f>
        <v>0.0004396355909435068</v>
      </c>
      <c r="E18" s="18"/>
      <c r="F18" s="15" t="s">
        <v>26</v>
      </c>
      <c r="G18" s="23">
        <v>0</v>
      </c>
      <c r="H18" s="23">
        <v>0</v>
      </c>
      <c r="I18" s="17">
        <f>SUM(H18/H45)</f>
        <v>0</v>
      </c>
      <c r="J18" s="18"/>
      <c r="K18" s="15" t="s">
        <v>31</v>
      </c>
      <c r="L18" s="20">
        <v>1</v>
      </c>
      <c r="M18" s="20">
        <v>25</v>
      </c>
      <c r="N18" s="17">
        <f>SUM(M18/M22)</f>
        <v>0.008744316194473592</v>
      </c>
    </row>
    <row r="19" spans="1:14" ht="12.75">
      <c r="A19" s="15" t="s">
        <v>30</v>
      </c>
      <c r="B19" s="16">
        <v>43</v>
      </c>
      <c r="C19" s="16">
        <v>285</v>
      </c>
      <c r="D19" s="17">
        <f>SUM(C19/C45)</f>
        <v>0.0023202989522018414</v>
      </c>
      <c r="E19" s="18"/>
      <c r="F19" s="15" t="s">
        <v>28</v>
      </c>
      <c r="G19" s="16">
        <v>8</v>
      </c>
      <c r="H19" s="16">
        <v>32</v>
      </c>
      <c r="I19" s="17">
        <f>SUM(H19/H45)</f>
        <v>0.0013778256189451023</v>
      </c>
      <c r="J19" s="18"/>
      <c r="K19" s="15" t="s">
        <v>48</v>
      </c>
      <c r="L19" s="59">
        <v>21</v>
      </c>
      <c r="M19" s="59">
        <v>194</v>
      </c>
      <c r="N19" s="17">
        <f>SUM(M19/M22)</f>
        <v>0.06785589366911507</v>
      </c>
    </row>
    <row r="20" spans="1:14" ht="12.75">
      <c r="A20" s="15" t="s">
        <v>24</v>
      </c>
      <c r="B20" s="16">
        <v>221</v>
      </c>
      <c r="C20" s="16">
        <v>1383</v>
      </c>
      <c r="D20" s="17">
        <f>SUM(C20/C45)</f>
        <v>0.011259555968053147</v>
      </c>
      <c r="E20" s="18"/>
      <c r="F20" s="15" t="s">
        <v>21</v>
      </c>
      <c r="G20" s="16">
        <v>108</v>
      </c>
      <c r="H20" s="16">
        <v>697</v>
      </c>
      <c r="I20" s="17">
        <f>SUM(H20/H45)</f>
        <v>0.03001076426264801</v>
      </c>
      <c r="J20" s="18"/>
      <c r="K20" s="15"/>
      <c r="L20" s="59"/>
      <c r="M20" s="59"/>
      <c r="N20" s="17"/>
    </row>
    <row r="21" spans="1:14" ht="12.75">
      <c r="A21" s="15" t="s">
        <v>32</v>
      </c>
      <c r="B21" s="16">
        <v>114</v>
      </c>
      <c r="C21" s="16">
        <v>967</v>
      </c>
      <c r="D21" s="17">
        <f>SUM(C21/C45)</f>
        <v>0.007872733637821688</v>
      </c>
      <c r="E21" s="18"/>
      <c r="F21" s="15" t="s">
        <v>22</v>
      </c>
      <c r="G21" s="16">
        <v>127</v>
      </c>
      <c r="H21" s="16">
        <v>1026</v>
      </c>
      <c r="I21" s="17">
        <f>SUM(H21/H45)</f>
        <v>0.04417653390742734</v>
      </c>
      <c r="J21" s="18"/>
      <c r="K21" s="24"/>
      <c r="L21" s="21"/>
      <c r="M21" s="21"/>
      <c r="N21" s="25"/>
    </row>
    <row r="22" spans="1:17" ht="12.75">
      <c r="A22" s="15" t="s">
        <v>33</v>
      </c>
      <c r="B22" s="16">
        <v>76</v>
      </c>
      <c r="C22" s="16">
        <v>422</v>
      </c>
      <c r="D22" s="17">
        <f>SUM(C22/C45)</f>
        <v>0.003435670729225183</v>
      </c>
      <c r="E22" s="18"/>
      <c r="F22" s="15" t="s">
        <v>34</v>
      </c>
      <c r="G22" s="16">
        <v>270</v>
      </c>
      <c r="H22" s="16">
        <v>2109</v>
      </c>
      <c r="I22" s="17">
        <f>SUM(H22/H45)</f>
        <v>0.09080731969860065</v>
      </c>
      <c r="J22" s="18"/>
      <c r="K22" s="42" t="str">
        <f>F45</f>
        <v>Total MAY 2005</v>
      </c>
      <c r="L22" s="7">
        <f>SUM(L6:L21)</f>
        <v>451</v>
      </c>
      <c r="M22" s="7">
        <f>SUM(M6:M21)</f>
        <v>2859</v>
      </c>
      <c r="N22" s="25"/>
      <c r="P22" s="38"/>
      <c r="Q22" s="38"/>
    </row>
    <row r="23" spans="1:17" ht="12.75">
      <c r="A23" s="15" t="s">
        <v>28</v>
      </c>
      <c r="B23" s="16">
        <v>442</v>
      </c>
      <c r="C23" s="16">
        <v>3134</v>
      </c>
      <c r="D23" s="17">
        <f>SUM(C23/C45)</f>
        <v>0.02551514707438797</v>
      </c>
      <c r="E23" s="18"/>
      <c r="F23" s="15" t="s">
        <v>36</v>
      </c>
      <c r="G23" s="16">
        <v>178</v>
      </c>
      <c r="H23" s="16">
        <v>1105</v>
      </c>
      <c r="I23" s="17">
        <f>SUM(H23/H45)</f>
        <v>0.047578040904198066</v>
      </c>
      <c r="J23" s="18"/>
      <c r="K23" s="42" t="str">
        <f>F46</f>
        <v>Total May 2004 </v>
      </c>
      <c r="L23" s="45">
        <v>397</v>
      </c>
      <c r="M23" s="45">
        <v>2273</v>
      </c>
      <c r="N23" s="25"/>
      <c r="P23" s="45"/>
      <c r="Q23" s="45"/>
    </row>
    <row r="24" spans="1:17" ht="12.75">
      <c r="A24" s="15" t="s">
        <v>35</v>
      </c>
      <c r="B24" s="16">
        <v>441</v>
      </c>
      <c r="C24" s="16">
        <v>3757</v>
      </c>
      <c r="D24" s="17">
        <f>SUM(C24/C45)</f>
        <v>0.03058723916990287</v>
      </c>
      <c r="E24" s="18"/>
      <c r="F24" s="22" t="s">
        <v>57</v>
      </c>
      <c r="G24" s="16">
        <v>2</v>
      </c>
      <c r="H24" s="16">
        <v>5</v>
      </c>
      <c r="I24" s="17">
        <f>SUM(H24/H45)</f>
        <v>0.00021528525296017224</v>
      </c>
      <c r="J24" s="18"/>
      <c r="K24" s="42" t="str">
        <f>F47</f>
        <v>2005 change 2004</v>
      </c>
      <c r="L24" s="45">
        <f>SUM(L22-L23)</f>
        <v>54</v>
      </c>
      <c r="M24" s="45">
        <f>SUM(M22-M23)</f>
        <v>586</v>
      </c>
      <c r="N24" s="25"/>
      <c r="P24" s="46"/>
      <c r="Q24" s="46"/>
    </row>
    <row r="25" spans="1:14" ht="12.75">
      <c r="A25" s="15" t="s">
        <v>47</v>
      </c>
      <c r="B25" s="16">
        <v>31</v>
      </c>
      <c r="C25" s="16">
        <v>666</v>
      </c>
      <c r="D25" s="17">
        <f>SUM(C25/C45)</f>
        <v>0.0054221722883032505</v>
      </c>
      <c r="E25" s="18"/>
      <c r="F25" s="15" t="s">
        <v>25</v>
      </c>
      <c r="G25" s="16">
        <v>195</v>
      </c>
      <c r="H25" s="16">
        <v>1537</v>
      </c>
      <c r="I25" s="17">
        <f>SUM(H25/H45)</f>
        <v>0.06617868675995695</v>
      </c>
      <c r="J25" s="18"/>
      <c r="K25" s="42" t="str">
        <f>F48</f>
        <v>% change 2005 - 2004</v>
      </c>
      <c r="L25" s="46">
        <f>SUM((L22-L23)/L23)</f>
        <v>0.13602015113350127</v>
      </c>
      <c r="M25" s="46">
        <f>SUM((M22-M23)/M23)</f>
        <v>0.2578090629124505</v>
      </c>
      <c r="N25" s="25"/>
    </row>
    <row r="26" spans="1:14" ht="12.75">
      <c r="A26" s="15" t="s">
        <v>37</v>
      </c>
      <c r="B26" s="16">
        <v>92</v>
      </c>
      <c r="C26" s="16">
        <v>611</v>
      </c>
      <c r="D26" s="17">
        <f>SUM(C26/C45)</f>
        <v>0.004974395297527457</v>
      </c>
      <c r="E26" s="18"/>
      <c r="F26" s="22" t="s">
        <v>46</v>
      </c>
      <c r="G26" s="23">
        <v>0</v>
      </c>
      <c r="H26" s="23">
        <v>0</v>
      </c>
      <c r="I26" s="17">
        <f>SUM(H26/H45)</f>
        <v>0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191</v>
      </c>
      <c r="C27" s="16">
        <v>1935</v>
      </c>
      <c r="D27" s="17">
        <f>SUM(C27/C45)</f>
        <v>0.01575360867547566</v>
      </c>
      <c r="E27" s="18"/>
      <c r="F27" s="15" t="s">
        <v>38</v>
      </c>
      <c r="G27" s="16">
        <v>3</v>
      </c>
      <c r="H27" s="16">
        <v>58</v>
      </c>
      <c r="I27" s="17">
        <f>SUM(H27/H45)</f>
        <v>0.0024973089343379978</v>
      </c>
      <c r="J27" s="18"/>
      <c r="K27" s="42"/>
      <c r="L27" s="46"/>
      <c r="M27" s="46"/>
      <c r="N27" s="25"/>
    </row>
    <row r="28" spans="1:14" ht="12.75">
      <c r="A28" s="15" t="s">
        <v>34</v>
      </c>
      <c r="B28" s="16">
        <v>1443</v>
      </c>
      <c r="C28" s="16">
        <v>10273</v>
      </c>
      <c r="D28" s="17">
        <f>SUM(C28/C45)</f>
        <v>0.08363660047708603</v>
      </c>
      <c r="E28" s="18"/>
      <c r="F28" s="15" t="s">
        <v>39</v>
      </c>
      <c r="G28" s="16">
        <v>17</v>
      </c>
      <c r="H28" s="16">
        <v>111</v>
      </c>
      <c r="I28" s="17">
        <f>SUM(H28/H45)</f>
        <v>0.004779332615715824</v>
      </c>
      <c r="J28" s="18"/>
      <c r="K28" s="53"/>
      <c r="L28" s="54"/>
      <c r="M28" s="54"/>
      <c r="N28" s="56"/>
    </row>
    <row r="29" spans="1:12" ht="12.75">
      <c r="A29" s="15" t="s">
        <v>36</v>
      </c>
      <c r="B29" s="26">
        <v>823</v>
      </c>
      <c r="C29" s="26">
        <v>6409</v>
      </c>
      <c r="D29" s="17">
        <f>SUM(C29/C45)</f>
        <v>0.05217823152512843</v>
      </c>
      <c r="E29" s="18"/>
      <c r="F29" s="15" t="s">
        <v>56</v>
      </c>
      <c r="G29" s="16">
        <v>2</v>
      </c>
      <c r="H29" s="16">
        <v>22</v>
      </c>
      <c r="I29" s="17">
        <f>SUM(H29/H45)</f>
        <v>0.0009472551130247578</v>
      </c>
      <c r="J29" s="18"/>
      <c r="L29" s="14"/>
    </row>
    <row r="30" spans="1:14" ht="12.75">
      <c r="A30" s="27" t="s">
        <v>42</v>
      </c>
      <c r="B30" s="16">
        <v>8</v>
      </c>
      <c r="C30" s="16">
        <v>45</v>
      </c>
      <c r="D30" s="17">
        <f>SUM(C30/C45)</f>
        <v>0.0003663629924529224</v>
      </c>
      <c r="E30" s="18"/>
      <c r="F30" s="15" t="s">
        <v>40</v>
      </c>
      <c r="G30" s="16">
        <v>529</v>
      </c>
      <c r="H30" s="16">
        <v>2896</v>
      </c>
      <c r="I30" s="17">
        <f>SUM(H30/H45)</f>
        <v>0.12469321851453176</v>
      </c>
      <c r="K30" s="9"/>
      <c r="L30" s="67" t="s">
        <v>53</v>
      </c>
      <c r="M30" s="67"/>
      <c r="N30" s="68"/>
    </row>
    <row r="31" spans="1:14" ht="12.75">
      <c r="A31" s="15" t="s">
        <v>25</v>
      </c>
      <c r="B31" s="16">
        <v>944</v>
      </c>
      <c r="C31" s="16">
        <v>8566</v>
      </c>
      <c r="D31" s="17">
        <f>SUM(C31/C45)</f>
        <v>0.06973923096337184</v>
      </c>
      <c r="E31" s="18"/>
      <c r="F31" s="15" t="s">
        <v>41</v>
      </c>
      <c r="G31" s="16">
        <v>576</v>
      </c>
      <c r="H31" s="16">
        <v>3508</v>
      </c>
      <c r="I31" s="17">
        <f>SUM(H31/H45)</f>
        <v>0.15104413347685683</v>
      </c>
      <c r="K31" s="11" t="s">
        <v>3</v>
      </c>
      <c r="L31" s="12" t="str">
        <f>B5</f>
        <v>01/05 - 31/05</v>
      </c>
      <c r="M31" s="12" t="str">
        <f>C5</f>
        <v>01/01 - 31/05</v>
      </c>
      <c r="N31" s="13" t="s">
        <v>4</v>
      </c>
    </row>
    <row r="32" spans="1:14" ht="12.75">
      <c r="A32" s="15" t="s">
        <v>43</v>
      </c>
      <c r="B32" s="16">
        <v>147</v>
      </c>
      <c r="C32" s="16">
        <v>908</v>
      </c>
      <c r="D32" s="17">
        <f>SUM(C32/C45)</f>
        <v>0.0073923910477167445</v>
      </c>
      <c r="E32" s="18"/>
      <c r="F32" s="15" t="s">
        <v>31</v>
      </c>
      <c r="G32" s="16">
        <v>86</v>
      </c>
      <c r="H32" s="16">
        <f>619+2</f>
        <v>621</v>
      </c>
      <c r="I32" s="17">
        <f>SUM(H32/H45)</f>
        <v>0.02673842841765339</v>
      </c>
      <c r="K32" s="15" t="s">
        <v>10</v>
      </c>
      <c r="L32" s="19">
        <v>0</v>
      </c>
      <c r="M32" s="19">
        <v>1</v>
      </c>
      <c r="N32" s="17">
        <f>SUM(M32/M41)</f>
        <v>0.006535947712418301</v>
      </c>
    </row>
    <row r="33" spans="1:14" ht="12.75">
      <c r="A33" s="15" t="s">
        <v>38</v>
      </c>
      <c r="B33" s="16">
        <v>258</v>
      </c>
      <c r="C33" s="16">
        <v>2331</v>
      </c>
      <c r="D33" s="17">
        <f>SUM(C33/C45)</f>
        <v>0.01897760300906138</v>
      </c>
      <c r="E33" s="18"/>
      <c r="F33" s="27"/>
      <c r="G33" s="28"/>
      <c r="H33" s="28"/>
      <c r="I33" s="29"/>
      <c r="J33" s="18"/>
      <c r="K33" s="15" t="s">
        <v>20</v>
      </c>
      <c r="L33" s="19">
        <v>1</v>
      </c>
      <c r="M33" s="19">
        <v>11</v>
      </c>
      <c r="N33" s="17">
        <f>SUM(M33/M41)</f>
        <v>0.0718954248366013</v>
      </c>
    </row>
    <row r="34" spans="1:14" ht="12.75">
      <c r="A34" s="15" t="s">
        <v>44</v>
      </c>
      <c r="B34" s="16">
        <v>556</v>
      </c>
      <c r="C34" s="16">
        <v>3839</v>
      </c>
      <c r="D34" s="17">
        <f>SUM(C34/C45)</f>
        <v>0.03125483395615042</v>
      </c>
      <c r="E34" s="18"/>
      <c r="F34" s="27"/>
      <c r="G34" s="28"/>
      <c r="H34" s="28"/>
      <c r="I34" s="29"/>
      <c r="J34" s="18"/>
      <c r="K34" s="15" t="s">
        <v>35</v>
      </c>
      <c r="L34" s="20">
        <v>8</v>
      </c>
      <c r="M34" s="20">
        <v>39</v>
      </c>
      <c r="N34" s="17">
        <f>SUM(M34/M41)</f>
        <v>0.2549019607843137</v>
      </c>
    </row>
    <row r="35" spans="1:14" ht="12.75">
      <c r="A35" s="15" t="s">
        <v>50</v>
      </c>
      <c r="B35" s="16">
        <v>2</v>
      </c>
      <c r="C35" s="16">
        <v>22</v>
      </c>
      <c r="D35" s="17">
        <f>SUM(C35/C45)</f>
        <v>0.00017911079631031758</v>
      </c>
      <c r="E35" s="18"/>
      <c r="F35" s="27"/>
      <c r="G35" s="16"/>
      <c r="H35" s="16"/>
      <c r="I35" s="17"/>
      <c r="K35" s="15" t="s">
        <v>27</v>
      </c>
      <c r="L35" s="20">
        <v>13</v>
      </c>
      <c r="M35" s="20">
        <v>49</v>
      </c>
      <c r="N35" s="17">
        <f>SUM(M35/M41)</f>
        <v>0.3202614379084967</v>
      </c>
    </row>
    <row r="36" spans="1:14" ht="12.75">
      <c r="A36" s="15" t="s">
        <v>45</v>
      </c>
      <c r="B36" s="16">
        <v>39</v>
      </c>
      <c r="C36" s="16">
        <v>357</v>
      </c>
      <c r="D36" s="17">
        <f>SUM(C36/C45)</f>
        <v>0.0029064797401265174</v>
      </c>
      <c r="E36" s="18"/>
      <c r="F36" s="27"/>
      <c r="G36" s="28"/>
      <c r="H36" s="28"/>
      <c r="I36" s="29"/>
      <c r="K36" s="15" t="s">
        <v>72</v>
      </c>
      <c r="L36" s="20">
        <v>0</v>
      </c>
      <c r="M36" s="20">
        <v>2</v>
      </c>
      <c r="N36" s="17">
        <f>SUM(M36/M41)</f>
        <v>0.013071895424836602</v>
      </c>
    </row>
    <row r="37" spans="1:14" ht="12.75">
      <c r="A37" s="15" t="s">
        <v>39</v>
      </c>
      <c r="B37" s="16">
        <v>317</v>
      </c>
      <c r="C37" s="16">
        <v>2355</v>
      </c>
      <c r="D37" s="17">
        <f>SUM(C37/C45)</f>
        <v>0.01917299660503627</v>
      </c>
      <c r="E37" s="18"/>
      <c r="F37" s="27"/>
      <c r="G37" s="28"/>
      <c r="H37" s="28"/>
      <c r="I37" s="29"/>
      <c r="K37" s="15" t="s">
        <v>29</v>
      </c>
      <c r="L37" s="20">
        <v>0</v>
      </c>
      <c r="M37" s="20">
        <v>0</v>
      </c>
      <c r="N37" s="17">
        <f>SUM(M37/M41)</f>
        <v>0</v>
      </c>
    </row>
    <row r="38" spans="1:14" ht="12.75">
      <c r="A38" s="15" t="s">
        <v>56</v>
      </c>
      <c r="B38" s="16">
        <v>0</v>
      </c>
      <c r="C38" s="16">
        <v>2</v>
      </c>
      <c r="D38" s="17">
        <f>SUM(C38/C45)</f>
        <v>1.6282799664574325E-05</v>
      </c>
      <c r="E38" s="18"/>
      <c r="F38" s="27"/>
      <c r="G38" s="28"/>
      <c r="H38" s="28"/>
      <c r="I38" s="29"/>
      <c r="J38" s="32"/>
      <c r="K38" s="15" t="s">
        <v>54</v>
      </c>
      <c r="L38" s="20">
        <v>13</v>
      </c>
      <c r="M38" s="20">
        <f>47+4</f>
        <v>51</v>
      </c>
      <c r="N38" s="17">
        <f>SUM(M38/M41)</f>
        <v>0.3333333333333333</v>
      </c>
    </row>
    <row r="39" spans="1:14" ht="12.75">
      <c r="A39" s="15" t="s">
        <v>40</v>
      </c>
      <c r="B39" s="16">
        <v>2787</v>
      </c>
      <c r="C39" s="16">
        <v>17464</v>
      </c>
      <c r="D39" s="17">
        <f>SUM(C39/C45)</f>
        <v>0.14218140667106302</v>
      </c>
      <c r="E39" s="18"/>
      <c r="F39" s="27"/>
      <c r="G39" s="28"/>
      <c r="H39" s="28"/>
      <c r="I39" s="29"/>
      <c r="J39" s="35"/>
      <c r="K39" s="15"/>
      <c r="L39" s="20"/>
      <c r="M39" s="20"/>
      <c r="N39" s="17"/>
    </row>
    <row r="40" spans="1:14" ht="12.75">
      <c r="A40" s="15" t="s">
        <v>41</v>
      </c>
      <c r="B40" s="16">
        <v>1466</v>
      </c>
      <c r="C40" s="16">
        <v>9243</v>
      </c>
      <c r="D40" s="17">
        <f>SUM(C40/C45)</f>
        <v>0.07525095864983025</v>
      </c>
      <c r="E40" s="18"/>
      <c r="F40" s="15"/>
      <c r="G40" s="16"/>
      <c r="H40" s="16"/>
      <c r="I40" s="31"/>
      <c r="J40" s="38"/>
      <c r="K40" s="39"/>
      <c r="L40" s="21"/>
      <c r="M40" s="21"/>
      <c r="N40" s="25"/>
    </row>
    <row r="41" spans="1:14" ht="12.75">
      <c r="A41" s="15" t="s">
        <v>29</v>
      </c>
      <c r="B41" s="16">
        <v>241</v>
      </c>
      <c r="C41" s="16">
        <v>2119</v>
      </c>
      <c r="D41" s="17">
        <f>SUM(C41/C45)</f>
        <v>0.0172516262446165</v>
      </c>
      <c r="E41" s="18"/>
      <c r="F41" s="15"/>
      <c r="G41" s="33"/>
      <c r="H41" s="33"/>
      <c r="I41" s="34"/>
      <c r="J41" s="38"/>
      <c r="K41" s="42" t="str">
        <f>A45</f>
        <v>Total MAY 2005</v>
      </c>
      <c r="L41" s="7">
        <f>SUM(L32:L40)</f>
        <v>35</v>
      </c>
      <c r="M41" s="7">
        <f>SUM(M32:M40)</f>
        <v>153</v>
      </c>
      <c r="N41" s="25"/>
    </row>
    <row r="42" spans="1:14" ht="12.75">
      <c r="A42" s="15" t="s">
        <v>31</v>
      </c>
      <c r="B42" s="16">
        <v>123</v>
      </c>
      <c r="C42" s="16">
        <f>619+8</f>
        <v>627</v>
      </c>
      <c r="D42" s="17">
        <f>SUM(C42/C45)</f>
        <v>0.0051046576948440515</v>
      </c>
      <c r="E42" s="18"/>
      <c r="F42" s="27"/>
      <c r="G42" s="36"/>
      <c r="H42" s="36"/>
      <c r="I42" s="37"/>
      <c r="J42" s="38"/>
      <c r="K42" s="42" t="str">
        <f>A46</f>
        <v>Total May 2004 </v>
      </c>
      <c r="L42" s="45">
        <v>24</v>
      </c>
      <c r="M42" s="45">
        <v>264</v>
      </c>
      <c r="N42" s="25"/>
    </row>
    <row r="43" spans="4:14" ht="12.75">
      <c r="D43" s="40"/>
      <c r="E43" s="23"/>
      <c r="F43" s="27"/>
      <c r="G43" s="36"/>
      <c r="H43" s="36"/>
      <c r="I43" s="37"/>
      <c r="J43" s="32"/>
      <c r="K43" s="42" t="str">
        <f>A47</f>
        <v>2005 change 2004</v>
      </c>
      <c r="L43" s="45">
        <f>SUM(L41-L42)</f>
        <v>11</v>
      </c>
      <c r="M43" s="45">
        <f>SUM(M41-M42)</f>
        <v>-111</v>
      </c>
      <c r="N43" s="25"/>
    </row>
    <row r="44" spans="1:14" ht="12.75">
      <c r="A44" s="15"/>
      <c r="B44" s="16"/>
      <c r="C44" s="16"/>
      <c r="D44" s="41"/>
      <c r="E44" s="7"/>
      <c r="F44" s="27"/>
      <c r="G44" s="36"/>
      <c r="H44" s="36"/>
      <c r="I44" s="37"/>
      <c r="J44" s="32"/>
      <c r="K44" s="42" t="str">
        <f>A48</f>
        <v>% change 2005 - 2004</v>
      </c>
      <c r="L44" s="46">
        <f>SUM((L41-L42)/L42)</f>
        <v>0.4583333333333333</v>
      </c>
      <c r="M44" s="46">
        <f>SUM((M41-M42)/M42)</f>
        <v>-0.42045454545454547</v>
      </c>
      <c r="N44" s="25"/>
    </row>
    <row r="45" spans="1:14" ht="12.75">
      <c r="A45" s="42" t="s">
        <v>83</v>
      </c>
      <c r="B45" s="43">
        <f>SUM(B6:B44)</f>
        <v>17601</v>
      </c>
      <c r="C45" s="43">
        <f>SUM(C6:C44)</f>
        <v>122829</v>
      </c>
      <c r="D45" s="44"/>
      <c r="E45" s="7"/>
      <c r="F45" s="42" t="str">
        <f>A45</f>
        <v>Total MAY 2005</v>
      </c>
      <c r="G45" s="43">
        <f>SUM(G6:G44)</f>
        <v>3391</v>
      </c>
      <c r="H45" s="43">
        <f>SUM(H6:H44)</f>
        <v>23225</v>
      </c>
      <c r="I45" s="31"/>
      <c r="J45" s="7"/>
      <c r="K45" s="42"/>
      <c r="L45" s="46"/>
      <c r="M45" s="46"/>
      <c r="N45" s="25"/>
    </row>
    <row r="46" spans="1:14" ht="12.75">
      <c r="A46" s="42" t="s">
        <v>84</v>
      </c>
      <c r="B46" s="45">
        <v>15414</v>
      </c>
      <c r="C46" s="45">
        <v>108229</v>
      </c>
      <c r="D46" s="44"/>
      <c r="E46" s="7"/>
      <c r="F46" s="42" t="str">
        <f>A46</f>
        <v>Total May 2004 </v>
      </c>
      <c r="G46" s="45">
        <v>2502</v>
      </c>
      <c r="H46" s="45">
        <v>17916</v>
      </c>
      <c r="I46" s="31"/>
      <c r="J46" s="48"/>
      <c r="K46" s="42"/>
      <c r="L46" s="46"/>
      <c r="M46" s="46"/>
      <c r="N46" s="25"/>
    </row>
    <row r="47" spans="1:14" ht="12.75">
      <c r="A47" s="42" t="s">
        <v>61</v>
      </c>
      <c r="B47" s="45">
        <f>SUM(B45-B46)</f>
        <v>2187</v>
      </c>
      <c r="C47" s="45">
        <f>SUM(C45-C46)</f>
        <v>14600</v>
      </c>
      <c r="D47" s="44"/>
      <c r="E47" s="48"/>
      <c r="F47" s="42" t="str">
        <f>A47</f>
        <v>2005 change 2004</v>
      </c>
      <c r="G47" s="45">
        <f>SUM(G45-G46)</f>
        <v>889</v>
      </c>
      <c r="H47" s="45">
        <f>SUM(H45-H46)</f>
        <v>5309</v>
      </c>
      <c r="I47" s="44"/>
      <c r="J47" s="48"/>
      <c r="K47" s="42"/>
      <c r="L47" s="46"/>
      <c r="M47" s="46"/>
      <c r="N47" s="25"/>
    </row>
    <row r="48" spans="1:14" ht="12.75">
      <c r="A48" s="42" t="s">
        <v>62</v>
      </c>
      <c r="B48" s="46">
        <f>SUM((B45-B46)/B46)</f>
        <v>0.14188400155702607</v>
      </c>
      <c r="C48" s="46">
        <f>SUM((C45-C46)/C46)</f>
        <v>0.134899149026601</v>
      </c>
      <c r="D48" s="47"/>
      <c r="E48" s="48"/>
      <c r="F48" s="42" t="str">
        <f>A48</f>
        <v>% change 2005 - 2004</v>
      </c>
      <c r="G48" s="46">
        <f>SUM((G45-G46)/G46)</f>
        <v>0.35531574740207833</v>
      </c>
      <c r="H48" s="46">
        <f>SUM((H45-H46)/H46)</f>
        <v>0.296327305202054</v>
      </c>
      <c r="I48" s="47"/>
      <c r="J48" s="48"/>
      <c r="K48" s="42"/>
      <c r="L48" s="46"/>
      <c r="M48" s="46"/>
      <c r="N48" s="25"/>
    </row>
    <row r="49" spans="1:14" ht="12.75">
      <c r="A49" s="42"/>
      <c r="B49" s="46"/>
      <c r="C49" s="46"/>
      <c r="D49" s="47"/>
      <c r="E49" s="48"/>
      <c r="F49" s="42"/>
      <c r="G49" s="46"/>
      <c r="H49" s="46"/>
      <c r="I49" s="47"/>
      <c r="J49"/>
      <c r="K49" s="42"/>
      <c r="L49" s="46"/>
      <c r="M49" s="46"/>
      <c r="N49" s="25"/>
    </row>
    <row r="50" spans="1:14" ht="12.75">
      <c r="A50" s="49"/>
      <c r="B50" s="50"/>
      <c r="C50" s="50"/>
      <c r="D50" s="51"/>
      <c r="E50" s="52"/>
      <c r="F50" s="53"/>
      <c r="G50" s="54"/>
      <c r="H50" s="54"/>
      <c r="I50" s="55"/>
      <c r="K50" s="53"/>
      <c r="L50" s="54"/>
      <c r="M50" s="54"/>
      <c r="N50" s="56"/>
    </row>
    <row r="51" spans="1:6" ht="12.75">
      <c r="A51" s="57"/>
      <c r="B51" s="57"/>
      <c r="C51" s="57"/>
      <c r="D51" s="57"/>
      <c r="E51" s="57"/>
      <c r="F51" s="57"/>
    </row>
    <row r="52" ht="12.75">
      <c r="E52" s="57"/>
    </row>
    <row r="53" ht="12.75">
      <c r="E53" s="58"/>
    </row>
    <row r="57" ht="12.75">
      <c r="E57" s="57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7" r:id="rId1"/>
  <rowBreaks count="1" manualBreakCount="1"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65"/>
  <sheetViews>
    <sheetView zoomScale="65" zoomScaleNormal="65" zoomScaleSheetLayoutView="50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4.7109375" style="30" customWidth="1"/>
    <col min="8" max="8" width="14.28125" style="30" customWidth="1"/>
    <col min="9" max="9" width="9.140625" style="30" customWidth="1"/>
    <col min="10" max="10" width="1.421875" style="30" customWidth="1"/>
    <col min="11" max="11" width="27.00390625" style="30" customWidth="1"/>
    <col min="12" max="12" width="14.8515625" style="0" customWidth="1"/>
    <col min="13" max="13" width="15.00390625" style="0" customWidth="1"/>
    <col min="14" max="14" width="10.140625" style="19" customWidth="1"/>
  </cols>
  <sheetData>
    <row r="1" spans="1:14" s="1" customFormat="1" ht="26.25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3" customFormat="1" ht="12.75">
      <c r="A2" s="2" t="s">
        <v>51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0" t="s">
        <v>0</v>
      </c>
      <c r="C4" s="70"/>
      <c r="D4" s="71"/>
      <c r="E4" s="7"/>
      <c r="F4" s="8"/>
      <c r="G4" s="67" t="s">
        <v>1</v>
      </c>
      <c r="H4" s="67"/>
      <c r="I4" s="68"/>
      <c r="J4" s="5"/>
      <c r="K4" s="9"/>
      <c r="L4" s="67" t="s">
        <v>2</v>
      </c>
      <c r="M4" s="67"/>
      <c r="N4" s="68"/>
    </row>
    <row r="5" spans="1:14" s="14" customFormat="1" ht="12.75">
      <c r="A5" s="11" t="s">
        <v>3</v>
      </c>
      <c r="B5" s="12" t="s">
        <v>86</v>
      </c>
      <c r="C5" s="12" t="s">
        <v>87</v>
      </c>
      <c r="D5" s="13" t="s">
        <v>4</v>
      </c>
      <c r="E5" s="7"/>
      <c r="F5" s="11" t="s">
        <v>3</v>
      </c>
      <c r="G5" s="12" t="str">
        <f>B5</f>
        <v>01/06 - 30/06</v>
      </c>
      <c r="H5" s="12" t="str">
        <f>C5</f>
        <v>01/01 - 30/06</v>
      </c>
      <c r="I5" s="13" t="s">
        <v>4</v>
      </c>
      <c r="J5" s="7"/>
      <c r="K5" s="11" t="s">
        <v>3</v>
      </c>
      <c r="L5" s="12" t="str">
        <f>B5</f>
        <v>01/06 - 30/06</v>
      </c>
      <c r="M5" s="12" t="str">
        <f>C5</f>
        <v>01/01 - 30/06</v>
      </c>
      <c r="N5" s="13" t="s">
        <v>4</v>
      </c>
    </row>
    <row r="6" spans="1:14" ht="12.75">
      <c r="A6" s="15" t="s">
        <v>5</v>
      </c>
      <c r="B6" s="16">
        <v>44</v>
      </c>
      <c r="C6" s="16">
        <v>383</v>
      </c>
      <c r="D6" s="17">
        <f>SUM(C6/C45)</f>
        <v>0.002792298214533074</v>
      </c>
      <c r="E6" s="18"/>
      <c r="F6" s="15" t="s">
        <v>63</v>
      </c>
      <c r="G6" s="16">
        <v>29</v>
      </c>
      <c r="H6" s="16">
        <v>301</v>
      </c>
      <c r="I6" s="17">
        <f>SUM(H6/H45)</f>
        <v>0.011284396790882507</v>
      </c>
      <c r="J6" s="18"/>
      <c r="K6" s="15" t="s">
        <v>7</v>
      </c>
      <c r="L6" s="19">
        <v>5</v>
      </c>
      <c r="M6" s="19">
        <v>36</v>
      </c>
      <c r="N6" s="17">
        <f>SUM(M6/M22)</f>
        <v>0.01092896174863388</v>
      </c>
    </row>
    <row r="7" spans="1:14" ht="12.75">
      <c r="A7" s="15" t="s">
        <v>8</v>
      </c>
      <c r="B7" s="16">
        <v>426</v>
      </c>
      <c r="C7" s="16">
        <v>3611</v>
      </c>
      <c r="D7" s="17">
        <f>SUM(C7/C45)</f>
        <v>0.02632634165190321</v>
      </c>
      <c r="E7" s="18"/>
      <c r="F7" s="15" t="s">
        <v>6</v>
      </c>
      <c r="G7" s="16">
        <v>14</v>
      </c>
      <c r="H7" s="16">
        <v>81</v>
      </c>
      <c r="I7" s="17">
        <f>SUM(H7/H45)</f>
        <v>0.0030366649171477845</v>
      </c>
      <c r="J7" s="18"/>
      <c r="K7" s="15" t="s">
        <v>10</v>
      </c>
      <c r="L7" s="20">
        <v>80</v>
      </c>
      <c r="M7" s="20">
        <v>451</v>
      </c>
      <c r="N7" s="17">
        <f>SUM(M7/M22)</f>
        <v>0.1369156041287189</v>
      </c>
    </row>
    <row r="8" spans="1:14" ht="12.75">
      <c r="A8" s="15" t="s">
        <v>11</v>
      </c>
      <c r="B8" s="16">
        <v>627</v>
      </c>
      <c r="C8" s="16">
        <v>4271</v>
      </c>
      <c r="D8" s="17">
        <f>SUM(C8/C45)</f>
        <v>0.031138134919766993</v>
      </c>
      <c r="E8" s="18"/>
      <c r="F8" s="15" t="s">
        <v>9</v>
      </c>
      <c r="G8" s="16">
        <v>183</v>
      </c>
      <c r="H8" s="16">
        <v>1645</v>
      </c>
      <c r="I8" s="17">
        <f>SUM(H8/H45)</f>
        <v>0.06167054060133463</v>
      </c>
      <c r="J8" s="18"/>
      <c r="K8" s="15" t="s">
        <v>12</v>
      </c>
      <c r="L8" s="20">
        <v>0</v>
      </c>
      <c r="M8" s="20">
        <v>0</v>
      </c>
      <c r="N8" s="17">
        <f>SUM(M8/M22)</f>
        <v>0</v>
      </c>
    </row>
    <row r="9" spans="1:14" ht="12.75">
      <c r="A9" s="15" t="s">
        <v>63</v>
      </c>
      <c r="B9" s="16">
        <v>229</v>
      </c>
      <c r="C9" s="16">
        <v>2037</v>
      </c>
      <c r="D9" s="17">
        <f>SUM(C9/C45)</f>
        <v>0.014850943767634128</v>
      </c>
      <c r="E9" s="18"/>
      <c r="F9" s="15" t="s">
        <v>13</v>
      </c>
      <c r="G9" s="16">
        <v>0</v>
      </c>
      <c r="H9" s="16">
        <v>0</v>
      </c>
      <c r="I9" s="17">
        <f>SUM(H9/H45)</f>
        <v>0</v>
      </c>
      <c r="J9" s="18"/>
      <c r="K9" s="15" t="s">
        <v>14</v>
      </c>
      <c r="L9" s="20">
        <v>38</v>
      </c>
      <c r="M9" s="20">
        <v>366</v>
      </c>
      <c r="N9" s="17">
        <f>SUM(M9/M22)</f>
        <v>0.1111111111111111</v>
      </c>
    </row>
    <row r="10" spans="1:14" ht="12.75">
      <c r="A10" s="15" t="s">
        <v>49</v>
      </c>
      <c r="B10" s="16">
        <v>35</v>
      </c>
      <c r="C10" s="16">
        <v>264</v>
      </c>
      <c r="D10" s="17">
        <f>SUM(C10/C45)</f>
        <v>0.001924717307145513</v>
      </c>
      <c r="E10" s="18"/>
      <c r="F10" s="15" t="s">
        <v>15</v>
      </c>
      <c r="G10" s="16">
        <v>122</v>
      </c>
      <c r="H10" s="16">
        <v>858</v>
      </c>
      <c r="I10" s="17">
        <f>SUM(H10/H45)</f>
        <v>0.03216615430756542</v>
      </c>
      <c r="J10" s="18"/>
      <c r="K10" s="15" t="s">
        <v>16</v>
      </c>
      <c r="L10" s="20">
        <v>20</v>
      </c>
      <c r="M10" s="20">
        <v>99</v>
      </c>
      <c r="N10" s="17">
        <f>SUM(M10/M22)</f>
        <v>0.030054644808743168</v>
      </c>
    </row>
    <row r="11" spans="1:14" ht="12.75">
      <c r="A11" s="15" t="s">
        <v>9</v>
      </c>
      <c r="B11" s="16">
        <v>283</v>
      </c>
      <c r="C11" s="16">
        <v>3435</v>
      </c>
      <c r="D11" s="17">
        <f>SUM(C11/C45)</f>
        <v>0.025043196780472867</v>
      </c>
      <c r="E11" s="18"/>
      <c r="F11" s="15" t="s">
        <v>17</v>
      </c>
      <c r="G11" s="16">
        <v>675</v>
      </c>
      <c r="H11" s="16">
        <v>4654</v>
      </c>
      <c r="I11" s="17">
        <f>SUM(H11/H45)</f>
        <v>0.17447701881982455</v>
      </c>
      <c r="J11" s="18"/>
      <c r="K11" s="15" t="s">
        <v>18</v>
      </c>
      <c r="L11" s="20">
        <v>41</v>
      </c>
      <c r="M11" s="20">
        <v>239</v>
      </c>
      <c r="N11" s="17">
        <f>SUM(M11/M22)</f>
        <v>0.07255616272009714</v>
      </c>
    </row>
    <row r="12" spans="1:14" ht="12.75">
      <c r="A12" s="15" t="s">
        <v>13</v>
      </c>
      <c r="B12" s="16">
        <v>25</v>
      </c>
      <c r="C12" s="16">
        <v>242</v>
      </c>
      <c r="D12" s="17">
        <f>SUM(C12/C45)</f>
        <v>0.0017643241982167202</v>
      </c>
      <c r="E12" s="18"/>
      <c r="F12" s="15" t="s">
        <v>55</v>
      </c>
      <c r="G12" s="16">
        <v>239</v>
      </c>
      <c r="H12" s="16">
        <v>1372</v>
      </c>
      <c r="I12" s="17">
        <f>SUM(H12/H45)</f>
        <v>0.05143585513983655</v>
      </c>
      <c r="J12" s="18"/>
      <c r="K12" s="15" t="s">
        <v>20</v>
      </c>
      <c r="L12" s="20">
        <v>27</v>
      </c>
      <c r="M12" s="20">
        <v>179</v>
      </c>
      <c r="N12" s="17">
        <f>SUM(M12/M22)</f>
        <v>0.054341226472374014</v>
      </c>
    </row>
    <row r="13" spans="1:14" ht="13.5" customHeight="1">
      <c r="A13" s="15" t="s">
        <v>15</v>
      </c>
      <c r="B13" s="16">
        <v>98</v>
      </c>
      <c r="C13" s="16">
        <v>1790</v>
      </c>
      <c r="D13" s="17">
        <f>SUM(C13/C45)</f>
        <v>0.01305016659011541</v>
      </c>
      <c r="E13" s="18"/>
      <c r="F13" s="15" t="s">
        <v>19</v>
      </c>
      <c r="G13" s="16">
        <v>50</v>
      </c>
      <c r="H13" s="16">
        <v>525</v>
      </c>
      <c r="I13" s="17">
        <f>SUM(H13/H45)</f>
        <v>0.01968208742595786</v>
      </c>
      <c r="J13" s="18"/>
      <c r="K13" s="15" t="s">
        <v>21</v>
      </c>
      <c r="L13" s="20">
        <v>37</v>
      </c>
      <c r="M13" s="20">
        <v>345</v>
      </c>
      <c r="N13" s="17">
        <f>SUM(M13/M22)</f>
        <v>0.10473588342440801</v>
      </c>
    </row>
    <row r="14" spans="1:14" ht="12.75">
      <c r="A14" s="15" t="s">
        <v>17</v>
      </c>
      <c r="B14" s="16">
        <v>1929</v>
      </c>
      <c r="C14" s="16">
        <v>16899</v>
      </c>
      <c r="D14" s="17">
        <f>SUM(C14/C45)</f>
        <v>0.12320377944489404</v>
      </c>
      <c r="E14" s="18"/>
      <c r="F14" s="15" t="s">
        <v>16</v>
      </c>
      <c r="G14" s="16">
        <v>92</v>
      </c>
      <c r="H14" s="16">
        <v>671</v>
      </c>
      <c r="I14" s="17">
        <f>SUM(H14/H45)</f>
        <v>0.025155582214890906</v>
      </c>
      <c r="J14" s="18"/>
      <c r="K14" s="15" t="s">
        <v>22</v>
      </c>
      <c r="L14" s="20">
        <v>12</v>
      </c>
      <c r="M14" s="20">
        <v>130</v>
      </c>
      <c r="N14" s="17">
        <f>SUM(M14/M22)</f>
        <v>0.03946569520340012</v>
      </c>
    </row>
    <row r="15" spans="1:14" ht="12.75">
      <c r="A15" s="15" t="s">
        <v>55</v>
      </c>
      <c r="B15" s="16">
        <v>1045</v>
      </c>
      <c r="C15" s="16">
        <v>9424</v>
      </c>
      <c r="D15" s="17">
        <f>SUM(C15/C45)</f>
        <v>0.0687065753884065</v>
      </c>
      <c r="E15" s="18"/>
      <c r="F15" s="15" t="s">
        <v>18</v>
      </c>
      <c r="G15" s="16">
        <v>16</v>
      </c>
      <c r="H15" s="16">
        <v>147</v>
      </c>
      <c r="I15" s="17">
        <f>SUM(H15/H45)</f>
        <v>0.0055109844792682015</v>
      </c>
      <c r="J15" s="18"/>
      <c r="K15" s="15" t="s">
        <v>25</v>
      </c>
      <c r="L15" s="20">
        <v>15</v>
      </c>
      <c r="M15" s="20">
        <v>134</v>
      </c>
      <c r="N15" s="17">
        <f>SUM(M15/M22)</f>
        <v>0.04068002428658166</v>
      </c>
    </row>
    <row r="16" spans="1:14" ht="12.75">
      <c r="A16" s="15" t="s">
        <v>23</v>
      </c>
      <c r="B16" s="16">
        <v>262</v>
      </c>
      <c r="C16" s="16">
        <v>2626</v>
      </c>
      <c r="D16" s="17">
        <f>SUM(C16/C45)</f>
        <v>0.019145104729409536</v>
      </c>
      <c r="E16" s="18"/>
      <c r="F16" s="22" t="s">
        <v>24</v>
      </c>
      <c r="G16" s="23">
        <v>7</v>
      </c>
      <c r="H16" s="23">
        <v>123</v>
      </c>
      <c r="I16" s="17">
        <f>SUM(H16/H45)</f>
        <v>0.004611231911224413</v>
      </c>
      <c r="J16" s="18"/>
      <c r="K16" s="15" t="s">
        <v>27</v>
      </c>
      <c r="L16" s="20">
        <v>67</v>
      </c>
      <c r="M16" s="20">
        <v>553</v>
      </c>
      <c r="N16" s="17">
        <f>SUM(M16/M22)</f>
        <v>0.16788099574984822</v>
      </c>
    </row>
    <row r="17" spans="1:14" ht="12.75">
      <c r="A17" s="15" t="s">
        <v>19</v>
      </c>
      <c r="B17" s="16">
        <v>650</v>
      </c>
      <c r="C17" s="16">
        <v>5682</v>
      </c>
      <c r="D17" s="17">
        <f>SUM(C17/C45)</f>
        <v>0.041425165678790926</v>
      </c>
      <c r="E17" s="18"/>
      <c r="F17" s="22" t="s">
        <v>32</v>
      </c>
      <c r="G17" s="23">
        <v>113</v>
      </c>
      <c r="H17" s="23">
        <v>646</v>
      </c>
      <c r="I17" s="17">
        <f>SUM(H17/H45)</f>
        <v>0.02421833995651196</v>
      </c>
      <c r="J17" s="18"/>
      <c r="K17" s="15" t="s">
        <v>29</v>
      </c>
      <c r="L17" s="20">
        <v>65</v>
      </c>
      <c r="M17" s="20">
        <v>509</v>
      </c>
      <c r="N17" s="17">
        <f>SUM(M17/M22)</f>
        <v>0.15452337583485123</v>
      </c>
    </row>
    <row r="18" spans="1:14" ht="12.75">
      <c r="A18" s="15" t="s">
        <v>16</v>
      </c>
      <c r="B18" s="16">
        <v>1</v>
      </c>
      <c r="C18" s="16">
        <v>55</v>
      </c>
      <c r="D18" s="17">
        <f>SUM(C18/C45)</f>
        <v>0.0004009827723219819</v>
      </c>
      <c r="E18" s="18"/>
      <c r="F18" s="15" t="s">
        <v>26</v>
      </c>
      <c r="G18" s="23">
        <v>0</v>
      </c>
      <c r="H18" s="23">
        <v>0</v>
      </c>
      <c r="I18" s="17">
        <f>SUM(H18/H45)</f>
        <v>0</v>
      </c>
      <c r="J18" s="18"/>
      <c r="K18" s="15" t="s">
        <v>31</v>
      </c>
      <c r="L18" s="20">
        <v>0</v>
      </c>
      <c r="M18" s="20">
        <v>25</v>
      </c>
      <c r="N18" s="17">
        <f>SUM(M18/M22)</f>
        <v>0.007589556769884639</v>
      </c>
    </row>
    <row r="19" spans="1:14" ht="12.75">
      <c r="A19" s="15" t="s">
        <v>30</v>
      </c>
      <c r="B19" s="16">
        <v>24</v>
      </c>
      <c r="C19" s="16">
        <v>309</v>
      </c>
      <c r="D19" s="17">
        <f>SUM(C19/C45)</f>
        <v>0.0022527941208634983</v>
      </c>
      <c r="E19" s="18"/>
      <c r="F19" s="15" t="s">
        <v>28</v>
      </c>
      <c r="G19" s="16">
        <v>15</v>
      </c>
      <c r="H19" s="16">
        <v>47</v>
      </c>
      <c r="I19" s="17">
        <f>SUM(H19/H45)</f>
        <v>0.001762015445752418</v>
      </c>
      <c r="J19" s="18"/>
      <c r="K19" s="15" t="s">
        <v>48</v>
      </c>
      <c r="L19" s="59">
        <v>34</v>
      </c>
      <c r="M19" s="59">
        <v>228</v>
      </c>
      <c r="N19" s="17">
        <f>SUM(M19/M22)</f>
        <v>0.0692167577413479</v>
      </c>
    </row>
    <row r="20" spans="1:14" ht="12.75">
      <c r="A20" s="15" t="s">
        <v>24</v>
      </c>
      <c r="B20" s="16">
        <v>225</v>
      </c>
      <c r="C20" s="16">
        <v>1606</v>
      </c>
      <c r="D20" s="17">
        <f>SUM(C20/C45)</f>
        <v>0.011708696951801871</v>
      </c>
      <c r="E20" s="18"/>
      <c r="F20" s="15" t="s">
        <v>21</v>
      </c>
      <c r="G20" s="16">
        <v>95</v>
      </c>
      <c r="H20" s="16">
        <v>792</v>
      </c>
      <c r="I20" s="17">
        <f>SUM(H20/H45)</f>
        <v>0.029691834745445</v>
      </c>
      <c r="J20" s="18"/>
      <c r="K20" s="15"/>
      <c r="L20" s="59"/>
      <c r="M20" s="59"/>
      <c r="N20" s="17"/>
    </row>
    <row r="21" spans="1:14" ht="12.75">
      <c r="A21" s="15" t="s">
        <v>32</v>
      </c>
      <c r="B21" s="16">
        <v>206</v>
      </c>
      <c r="C21" s="16">
        <v>1172</v>
      </c>
      <c r="D21" s="17">
        <f>SUM(C21/C45)</f>
        <v>0.008544578348388414</v>
      </c>
      <c r="E21" s="18"/>
      <c r="F21" s="15" t="s">
        <v>22</v>
      </c>
      <c r="G21" s="16">
        <v>156</v>
      </c>
      <c r="H21" s="16">
        <v>1181</v>
      </c>
      <c r="I21" s="17">
        <f>SUM(H21/H45)</f>
        <v>0.0442753242858214</v>
      </c>
      <c r="J21" s="18"/>
      <c r="K21" s="24"/>
      <c r="L21" s="21"/>
      <c r="M21" s="21"/>
      <c r="N21" s="25"/>
    </row>
    <row r="22" spans="1:17" ht="12.75">
      <c r="A22" s="15" t="s">
        <v>33</v>
      </c>
      <c r="B22" s="16">
        <v>59</v>
      </c>
      <c r="C22" s="16">
        <v>479</v>
      </c>
      <c r="D22" s="17">
        <f>SUM(C22/C45)</f>
        <v>0.0034921954171314423</v>
      </c>
      <c r="E22" s="18"/>
      <c r="F22" s="15" t="s">
        <v>34</v>
      </c>
      <c r="G22" s="16">
        <v>288</v>
      </c>
      <c r="H22" s="16">
        <v>2393</v>
      </c>
      <c r="I22" s="17">
        <f>SUM(H22/H45)</f>
        <v>0.08971282897203268</v>
      </c>
      <c r="J22" s="18"/>
      <c r="K22" s="42" t="str">
        <f>F45</f>
        <v>Total JUNE 2005</v>
      </c>
      <c r="L22" s="7">
        <f>SUM(L6:L21)</f>
        <v>441</v>
      </c>
      <c r="M22" s="7">
        <f>SUM(M6:M21)</f>
        <v>3294</v>
      </c>
      <c r="N22" s="25"/>
      <c r="P22" s="38"/>
      <c r="Q22" s="38"/>
    </row>
    <row r="23" spans="1:17" ht="12.75">
      <c r="A23" s="15" t="s">
        <v>28</v>
      </c>
      <c r="B23" s="16">
        <v>349</v>
      </c>
      <c r="C23" s="16">
        <v>3479</v>
      </c>
      <c r="D23" s="17">
        <f>SUM(C23/C45)</f>
        <v>0.025363982998330453</v>
      </c>
      <c r="E23" s="18"/>
      <c r="F23" s="15" t="s">
        <v>36</v>
      </c>
      <c r="G23" s="16">
        <v>127</v>
      </c>
      <c r="H23" s="16">
        <v>1231</v>
      </c>
      <c r="I23" s="17">
        <f>SUM(H23/H45)</f>
        <v>0.04614980880257929</v>
      </c>
      <c r="J23" s="18"/>
      <c r="K23" s="42" t="str">
        <f>F46</f>
        <v>Total JUNE 2004 </v>
      </c>
      <c r="L23" s="45">
        <v>383</v>
      </c>
      <c r="M23" s="45">
        <v>2656</v>
      </c>
      <c r="N23" s="25"/>
      <c r="P23" s="45"/>
      <c r="Q23" s="45"/>
    </row>
    <row r="24" spans="1:17" ht="12.75">
      <c r="A24" s="15" t="s">
        <v>35</v>
      </c>
      <c r="B24" s="16">
        <v>336</v>
      </c>
      <c r="C24" s="16">
        <v>4088</v>
      </c>
      <c r="D24" s="17">
        <f>SUM(C24/C45)</f>
        <v>0.029803955877313854</v>
      </c>
      <c r="E24" s="18"/>
      <c r="F24" s="22" t="s">
        <v>57</v>
      </c>
      <c r="G24" s="16">
        <v>0</v>
      </c>
      <c r="H24" s="16">
        <v>5</v>
      </c>
      <c r="I24" s="17">
        <f>SUM(H24/H45)</f>
        <v>0.00018744845167578916</v>
      </c>
      <c r="J24" s="18"/>
      <c r="K24" s="42" t="str">
        <f>F47</f>
        <v>2005 change 2004</v>
      </c>
      <c r="L24" s="45">
        <f>SUM(L22-L23)</f>
        <v>58</v>
      </c>
      <c r="M24" s="45">
        <f>SUM(M22-M23)</f>
        <v>638</v>
      </c>
      <c r="N24" s="25"/>
      <c r="P24" s="46"/>
      <c r="Q24" s="46"/>
    </row>
    <row r="25" spans="1:14" ht="12.75">
      <c r="A25" s="15" t="s">
        <v>47</v>
      </c>
      <c r="B25" s="16">
        <v>56</v>
      </c>
      <c r="C25" s="16">
        <v>712</v>
      </c>
      <c r="D25" s="17">
        <f>SUM(C25/C45)</f>
        <v>0.005190904252604565</v>
      </c>
      <c r="E25" s="18"/>
      <c r="F25" s="15" t="s">
        <v>25</v>
      </c>
      <c r="G25" s="16">
        <v>196</v>
      </c>
      <c r="H25" s="16">
        <v>1732</v>
      </c>
      <c r="I25" s="17">
        <f>SUM(H25/H45)</f>
        <v>0.06493214366049337</v>
      </c>
      <c r="J25" s="18"/>
      <c r="K25" s="42" t="str">
        <f>F48</f>
        <v>% change 2005 - 2004</v>
      </c>
      <c r="L25" s="46">
        <f>SUM((L22-L23)/L23)</f>
        <v>0.1514360313315927</v>
      </c>
      <c r="M25" s="46">
        <f>SUM((M22-M23)/M23)</f>
        <v>0.24021084337349397</v>
      </c>
      <c r="N25" s="25"/>
    </row>
    <row r="26" spans="1:14" ht="12.75">
      <c r="A26" s="15" t="s">
        <v>37</v>
      </c>
      <c r="B26" s="16">
        <v>108</v>
      </c>
      <c r="C26" s="16">
        <v>719</v>
      </c>
      <c r="D26" s="17">
        <f>SUM(C26/C45)</f>
        <v>0.005241938423627363</v>
      </c>
      <c r="E26" s="18"/>
      <c r="F26" s="22" t="s">
        <v>46</v>
      </c>
      <c r="G26" s="23">
        <v>0</v>
      </c>
      <c r="H26" s="23">
        <v>0</v>
      </c>
      <c r="I26" s="17">
        <f>SUM(H26/H45)</f>
        <v>0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185</v>
      </c>
      <c r="C27" s="16">
        <v>2120</v>
      </c>
      <c r="D27" s="17">
        <f>SUM(C27/C45)</f>
        <v>0.0154560632240473</v>
      </c>
      <c r="E27" s="18"/>
      <c r="F27" s="15" t="s">
        <v>38</v>
      </c>
      <c r="G27" s="16">
        <v>7</v>
      </c>
      <c r="H27" s="16">
        <v>65</v>
      </c>
      <c r="I27" s="17">
        <f>SUM(H27/H45)</f>
        <v>0.002436829871785259</v>
      </c>
      <c r="J27" s="18"/>
      <c r="K27" s="42"/>
      <c r="L27" s="46"/>
      <c r="M27" s="46"/>
      <c r="N27" s="25"/>
    </row>
    <row r="28" spans="1:14" ht="12.75">
      <c r="A28" s="15" t="s">
        <v>34</v>
      </c>
      <c r="B28" s="16">
        <v>1145</v>
      </c>
      <c r="C28" s="16">
        <v>11415</v>
      </c>
      <c r="D28" s="17">
        <f>SUM(C28/C45)</f>
        <v>0.08322215174646223</v>
      </c>
      <c r="E28" s="18"/>
      <c r="F28" s="15" t="s">
        <v>39</v>
      </c>
      <c r="G28" s="16">
        <v>12</v>
      </c>
      <c r="H28" s="16">
        <v>123</v>
      </c>
      <c r="I28" s="17">
        <f>SUM(H28/H45)</f>
        <v>0.004611231911224413</v>
      </c>
      <c r="J28" s="18"/>
      <c r="K28" s="53"/>
      <c r="L28" s="54"/>
      <c r="M28" s="54"/>
      <c r="N28" s="56"/>
    </row>
    <row r="29" spans="1:12" ht="12.75">
      <c r="A29" s="15" t="s">
        <v>36</v>
      </c>
      <c r="B29" s="26">
        <v>985</v>
      </c>
      <c r="C29" s="26">
        <v>7387</v>
      </c>
      <c r="D29" s="17">
        <f>SUM(C29/C45)</f>
        <v>0.053855631620772365</v>
      </c>
      <c r="E29" s="18"/>
      <c r="F29" s="15" t="s">
        <v>56</v>
      </c>
      <c r="G29" s="16">
        <v>0</v>
      </c>
      <c r="H29" s="16">
        <v>22</v>
      </c>
      <c r="I29" s="17">
        <f>SUM(H29/H45)</f>
        <v>0.0008247731873734723</v>
      </c>
      <c r="J29" s="18"/>
      <c r="L29" s="14"/>
    </row>
    <row r="30" spans="1:14" ht="12.75">
      <c r="A30" s="27" t="s">
        <v>42</v>
      </c>
      <c r="B30" s="16">
        <v>4</v>
      </c>
      <c r="C30" s="16">
        <v>49</v>
      </c>
      <c r="D30" s="17">
        <f>SUM(C30/C45)</f>
        <v>0.0003572391971595839</v>
      </c>
      <c r="E30" s="18"/>
      <c r="F30" s="15" t="s">
        <v>40</v>
      </c>
      <c r="G30" s="16">
        <v>532</v>
      </c>
      <c r="H30" s="16">
        <v>3426</v>
      </c>
      <c r="I30" s="17">
        <f>SUM(H30/H45)</f>
        <v>0.12843967908825074</v>
      </c>
      <c r="K30" s="9"/>
      <c r="L30" s="67" t="s">
        <v>53</v>
      </c>
      <c r="M30" s="67"/>
      <c r="N30" s="68"/>
    </row>
    <row r="31" spans="1:14" ht="12.75">
      <c r="A31" s="15" t="s">
        <v>25</v>
      </c>
      <c r="B31" s="16">
        <v>759</v>
      </c>
      <c r="C31" s="16">
        <v>9319</v>
      </c>
      <c r="D31" s="17">
        <f>SUM(C31/C45)</f>
        <v>0.06794106282306453</v>
      </c>
      <c r="E31" s="18"/>
      <c r="F31" s="15" t="s">
        <v>41</v>
      </c>
      <c r="G31" s="16">
        <v>450</v>
      </c>
      <c r="H31" s="16">
        <v>3953</v>
      </c>
      <c r="I31" s="17">
        <f>SUM(H31/H45)</f>
        <v>0.1481967458948789</v>
      </c>
      <c r="K31" s="11" t="s">
        <v>3</v>
      </c>
      <c r="L31" s="12" t="str">
        <f>B5</f>
        <v>01/06 - 30/06</v>
      </c>
      <c r="M31" s="12" t="str">
        <f>C5</f>
        <v>01/01 - 30/06</v>
      </c>
      <c r="N31" s="13" t="s">
        <v>4</v>
      </c>
    </row>
    <row r="32" spans="1:14" ht="12.75">
      <c r="A32" s="15" t="s">
        <v>43</v>
      </c>
      <c r="B32" s="16">
        <v>116</v>
      </c>
      <c r="C32" s="16">
        <v>1023</v>
      </c>
      <c r="D32" s="17">
        <f>SUM(C32/C45)</f>
        <v>0.007458279565188863</v>
      </c>
      <c r="E32" s="18"/>
      <c r="F32" s="15" t="s">
        <v>31</v>
      </c>
      <c r="G32" s="16">
        <v>60</v>
      </c>
      <c r="H32" s="16">
        <v>681</v>
      </c>
      <c r="I32" s="17">
        <f>SUM(H32/H45)</f>
        <v>0.025530479118242484</v>
      </c>
      <c r="K32" s="15" t="s">
        <v>10</v>
      </c>
      <c r="L32" s="19">
        <v>0</v>
      </c>
      <c r="M32" s="19">
        <v>1</v>
      </c>
      <c r="N32" s="17">
        <f>SUM(M32/M42)</f>
        <v>0.005128205128205128</v>
      </c>
    </row>
    <row r="33" spans="1:14" ht="12.75">
      <c r="A33" s="15" t="s">
        <v>38</v>
      </c>
      <c r="B33" s="16">
        <v>239</v>
      </c>
      <c r="C33" s="16">
        <v>2570</v>
      </c>
      <c r="D33" s="17">
        <f>SUM(C33/C45)</f>
        <v>0.018736831361227155</v>
      </c>
      <c r="E33" s="18"/>
      <c r="F33" s="27"/>
      <c r="G33" s="28"/>
      <c r="H33" s="28"/>
      <c r="I33" s="29"/>
      <c r="J33" s="18"/>
      <c r="K33" s="15" t="s">
        <v>20</v>
      </c>
      <c r="L33" s="19">
        <v>1</v>
      </c>
      <c r="M33" s="19">
        <v>12</v>
      </c>
      <c r="N33" s="17">
        <f>SUM(M33/M42)</f>
        <v>0.06153846153846154</v>
      </c>
    </row>
    <row r="34" spans="1:14" ht="12.75">
      <c r="A34" s="15" t="s">
        <v>44</v>
      </c>
      <c r="B34" s="16">
        <v>340</v>
      </c>
      <c r="C34" s="16">
        <v>4176</v>
      </c>
      <c r="D34" s="17">
        <f>SUM(C34/C45)</f>
        <v>0.030445528313029022</v>
      </c>
      <c r="E34" s="18"/>
      <c r="F34" s="27"/>
      <c r="G34" s="28"/>
      <c r="H34" s="28"/>
      <c r="I34" s="29"/>
      <c r="J34" s="18"/>
      <c r="K34" s="15" t="s">
        <v>35</v>
      </c>
      <c r="L34" s="20">
        <v>6</v>
      </c>
      <c r="M34" s="20">
        <v>45</v>
      </c>
      <c r="N34" s="17">
        <f>SUM(M34/M42)</f>
        <v>0.23076923076923078</v>
      </c>
    </row>
    <row r="35" spans="1:14" ht="12.75">
      <c r="A35" s="15" t="s">
        <v>50</v>
      </c>
      <c r="B35" s="16">
        <v>3</v>
      </c>
      <c r="C35" s="16">
        <v>25</v>
      </c>
      <c r="D35" s="17">
        <f>SUM(C35/C45)</f>
        <v>0.00018226489650999177</v>
      </c>
      <c r="E35" s="18"/>
      <c r="F35" s="27"/>
      <c r="G35" s="16"/>
      <c r="H35" s="16"/>
      <c r="I35" s="17"/>
      <c r="K35" s="15" t="s">
        <v>27</v>
      </c>
      <c r="L35" s="20">
        <v>7</v>
      </c>
      <c r="M35" s="20">
        <v>56</v>
      </c>
      <c r="N35" s="17">
        <f>SUM(M35/M42)</f>
        <v>0.28717948717948716</v>
      </c>
    </row>
    <row r="36" spans="1:14" ht="12.75">
      <c r="A36" s="15" t="s">
        <v>45</v>
      </c>
      <c r="B36" s="16">
        <v>26</v>
      </c>
      <c r="C36" s="16">
        <v>383</v>
      </c>
      <c r="D36" s="17">
        <f>SUM(C36/C45)</f>
        <v>0.002792298214533074</v>
      </c>
      <c r="E36" s="18"/>
      <c r="F36" s="27"/>
      <c r="G36" s="28"/>
      <c r="H36" s="28"/>
      <c r="I36" s="29"/>
      <c r="K36" s="15" t="s">
        <v>72</v>
      </c>
      <c r="L36" s="20">
        <v>0</v>
      </c>
      <c r="M36" s="20">
        <v>2</v>
      </c>
      <c r="N36" s="17">
        <f>SUM(M36/M42)</f>
        <v>0.010256410256410256</v>
      </c>
    </row>
    <row r="37" spans="1:14" ht="12.75">
      <c r="A37" s="15" t="s">
        <v>39</v>
      </c>
      <c r="B37" s="16">
        <v>229</v>
      </c>
      <c r="C37" s="16">
        <v>2584</v>
      </c>
      <c r="D37" s="17">
        <f>SUM(C37/C45)</f>
        <v>0.01883889970327275</v>
      </c>
      <c r="E37" s="18"/>
      <c r="F37" s="27"/>
      <c r="G37" s="28"/>
      <c r="H37" s="28"/>
      <c r="I37" s="29"/>
      <c r="K37" s="15" t="s">
        <v>29</v>
      </c>
      <c r="L37" s="20">
        <v>0</v>
      </c>
      <c r="M37" s="20">
        <v>0</v>
      </c>
      <c r="N37" s="17">
        <f>SUM(M37/M42)</f>
        <v>0</v>
      </c>
    </row>
    <row r="38" spans="1:14" ht="12.75">
      <c r="A38" s="15" t="s">
        <v>56</v>
      </c>
      <c r="B38" s="16">
        <v>0</v>
      </c>
      <c r="C38" s="16">
        <v>2</v>
      </c>
      <c r="D38" s="17">
        <f>SUM(C38/C45)</f>
        <v>1.4581191720799341E-05</v>
      </c>
      <c r="E38" s="18"/>
      <c r="F38" s="27"/>
      <c r="G38" s="28"/>
      <c r="H38" s="28"/>
      <c r="I38" s="29"/>
      <c r="J38" s="32"/>
      <c r="K38" s="15" t="s">
        <v>54</v>
      </c>
      <c r="L38" s="59">
        <v>0</v>
      </c>
      <c r="M38" s="20">
        <v>4</v>
      </c>
      <c r="N38" s="17">
        <f>SUM(M38/M42)</f>
        <v>0.020512820512820513</v>
      </c>
    </row>
    <row r="39" spans="1:14" ht="12.75">
      <c r="A39" s="15" t="s">
        <v>40</v>
      </c>
      <c r="B39" s="16">
        <v>1971</v>
      </c>
      <c r="C39" s="16">
        <v>19425</v>
      </c>
      <c r="D39" s="17">
        <f>SUM(C39/C45)</f>
        <v>0.1416198245882636</v>
      </c>
      <c r="E39" s="18"/>
      <c r="F39" s="27"/>
      <c r="G39" s="28"/>
      <c r="H39" s="28"/>
      <c r="I39" s="29"/>
      <c r="J39" s="35"/>
      <c r="K39" s="15" t="s">
        <v>48</v>
      </c>
      <c r="L39" s="20">
        <v>28</v>
      </c>
      <c r="M39" s="20">
        <v>75</v>
      </c>
      <c r="N39" s="17">
        <f>SUM(M39/M42)</f>
        <v>0.38461538461538464</v>
      </c>
    </row>
    <row r="40" spans="1:14" ht="12.75">
      <c r="A40" s="15" t="s">
        <v>41</v>
      </c>
      <c r="B40" s="16">
        <v>1123</v>
      </c>
      <c r="C40" s="16">
        <v>10359</v>
      </c>
      <c r="D40" s="17">
        <f>SUM(C40/C45)</f>
        <v>0.07552328251788018</v>
      </c>
      <c r="E40" s="18"/>
      <c r="F40" s="15"/>
      <c r="G40" s="16"/>
      <c r="H40" s="16"/>
      <c r="I40" s="31"/>
      <c r="J40" s="38"/>
      <c r="K40" s="15"/>
      <c r="L40" s="20"/>
      <c r="M40" s="20"/>
      <c r="N40" s="17"/>
    </row>
    <row r="41" spans="1:14" ht="12.75">
      <c r="A41" s="15" t="s">
        <v>29</v>
      </c>
      <c r="B41" s="16">
        <v>192</v>
      </c>
      <c r="C41" s="16">
        <v>2311</v>
      </c>
      <c r="D41" s="17">
        <f>SUM(C41/C45)</f>
        <v>0.016848567033383638</v>
      </c>
      <c r="E41" s="18"/>
      <c r="F41" s="15"/>
      <c r="G41" s="33"/>
      <c r="H41" s="33"/>
      <c r="I41" s="34"/>
      <c r="J41" s="38"/>
      <c r="K41" s="39"/>
      <c r="L41" s="21"/>
      <c r="M41" s="21"/>
      <c r="N41" s="25"/>
    </row>
    <row r="42" spans="1:14" ht="12.75">
      <c r="A42" s="15" t="s">
        <v>31</v>
      </c>
      <c r="B42" s="16">
        <v>105</v>
      </c>
      <c r="C42" s="16">
        <v>732</v>
      </c>
      <c r="D42" s="17">
        <f>SUM(C42/C45)</f>
        <v>0.005336716169812559</v>
      </c>
      <c r="E42" s="18"/>
      <c r="F42" s="27"/>
      <c r="G42" s="36"/>
      <c r="H42" s="36"/>
      <c r="I42" s="37"/>
      <c r="J42" s="38"/>
      <c r="K42" s="42" t="str">
        <f>A45</f>
        <v>Total JUNE 2005</v>
      </c>
      <c r="L42" s="7">
        <f>SUM(L32:L41)</f>
        <v>42</v>
      </c>
      <c r="M42" s="7">
        <f>SUM(M32:M41)</f>
        <v>195</v>
      </c>
      <c r="N42" s="25"/>
    </row>
    <row r="43" spans="4:14" ht="12.75">
      <c r="D43" s="40"/>
      <c r="E43" s="23"/>
      <c r="F43" s="27"/>
      <c r="G43" s="36"/>
      <c r="H43" s="36"/>
      <c r="I43" s="37"/>
      <c r="J43" s="32"/>
      <c r="K43" s="42" t="str">
        <f>A46</f>
        <v>Total JUNE 2004 </v>
      </c>
      <c r="L43" s="45">
        <v>19</v>
      </c>
      <c r="M43" s="45">
        <v>283</v>
      </c>
      <c r="N43" s="25"/>
    </row>
    <row r="44" spans="1:14" ht="12.75">
      <c r="A44" s="15"/>
      <c r="B44" s="16"/>
      <c r="C44" s="16"/>
      <c r="D44" s="41"/>
      <c r="E44" s="7"/>
      <c r="F44" s="27"/>
      <c r="G44" s="36"/>
      <c r="H44" s="36"/>
      <c r="I44" s="37"/>
      <c r="J44" s="32"/>
      <c r="K44" s="42" t="str">
        <f>A47</f>
        <v>2005 change 2004</v>
      </c>
      <c r="L44" s="45">
        <f>SUM(L42-L43)</f>
        <v>23</v>
      </c>
      <c r="M44" s="45">
        <f>SUM(M42-M43)</f>
        <v>-88</v>
      </c>
      <c r="N44" s="25"/>
    </row>
    <row r="45" spans="1:14" ht="12.75">
      <c r="A45" s="42" t="s">
        <v>88</v>
      </c>
      <c r="B45" s="43">
        <f>SUM(B6:B44)</f>
        <v>14439</v>
      </c>
      <c r="C45" s="43">
        <f>SUM(C6:C44)</f>
        <v>137163</v>
      </c>
      <c r="D45" s="44"/>
      <c r="E45" s="7"/>
      <c r="F45" s="42" t="str">
        <f>A45</f>
        <v>Total JUNE 2005</v>
      </c>
      <c r="G45" s="43">
        <f>SUM(G6:G44)</f>
        <v>3478</v>
      </c>
      <c r="H45" s="43">
        <f>SUM(H6:H44)</f>
        <v>26674</v>
      </c>
      <c r="I45" s="31"/>
      <c r="J45" s="7"/>
      <c r="K45" s="42" t="str">
        <f>A48</f>
        <v>% change 2005 - 2004</v>
      </c>
      <c r="L45" s="46">
        <f>SUM((L42-L43)/L43)</f>
        <v>1.2105263157894737</v>
      </c>
      <c r="M45" s="46">
        <f>SUM((M42-M43)/M43)</f>
        <v>-0.31095406360424027</v>
      </c>
      <c r="N45" s="25"/>
    </row>
    <row r="46" spans="1:14" ht="12.75">
      <c r="A46" s="42" t="s">
        <v>89</v>
      </c>
      <c r="B46" s="45">
        <v>13255</v>
      </c>
      <c r="C46" s="45">
        <v>121484</v>
      </c>
      <c r="D46" s="44"/>
      <c r="E46" s="7"/>
      <c r="F46" s="42" t="str">
        <f>A46</f>
        <v>Total JUNE 2004 </v>
      </c>
      <c r="G46" s="45">
        <v>2789</v>
      </c>
      <c r="H46" s="45">
        <v>20705</v>
      </c>
      <c r="I46" s="31"/>
      <c r="J46" s="48"/>
      <c r="K46" s="42"/>
      <c r="L46" s="46"/>
      <c r="M46" s="46"/>
      <c r="N46" s="25"/>
    </row>
    <row r="47" spans="1:14" ht="12.75">
      <c r="A47" s="42" t="s">
        <v>61</v>
      </c>
      <c r="B47" s="45">
        <f>SUM(B45-B46)</f>
        <v>1184</v>
      </c>
      <c r="C47" s="45">
        <f>SUM(C45-C46)</f>
        <v>15679</v>
      </c>
      <c r="D47" s="44"/>
      <c r="E47" s="48"/>
      <c r="F47" s="42" t="str">
        <f>A47</f>
        <v>2005 change 2004</v>
      </c>
      <c r="G47" s="45">
        <f>SUM(G45-G46)</f>
        <v>689</v>
      </c>
      <c r="H47" s="45">
        <f>SUM(H45-H46)</f>
        <v>5969</v>
      </c>
      <c r="I47" s="44"/>
      <c r="J47" s="48"/>
      <c r="K47" s="42"/>
      <c r="L47" s="46"/>
      <c r="M47" s="46"/>
      <c r="N47" s="25"/>
    </row>
    <row r="48" spans="1:14" ht="12.75">
      <c r="A48" s="42" t="s">
        <v>62</v>
      </c>
      <c r="B48" s="46">
        <f>SUM((B45-B46)/B46)</f>
        <v>0.08932478310071672</v>
      </c>
      <c r="C48" s="46">
        <f>SUM((C45-C46)/C46)</f>
        <v>0.12906226334332094</v>
      </c>
      <c r="D48" s="47"/>
      <c r="E48" s="48"/>
      <c r="F48" s="42" t="str">
        <f>A48</f>
        <v>% change 2005 - 2004</v>
      </c>
      <c r="G48" s="46">
        <f>SUM((G45-G46)/G46)</f>
        <v>0.2470419505198996</v>
      </c>
      <c r="H48" s="46">
        <f>SUM((H45-H46)/H46)</f>
        <v>0.28828785317556144</v>
      </c>
      <c r="I48" s="47"/>
      <c r="J48" s="48"/>
      <c r="K48" s="42"/>
      <c r="L48" s="46"/>
      <c r="M48" s="46"/>
      <c r="N48" s="25"/>
    </row>
    <row r="49" spans="1:14" ht="12.75">
      <c r="A49" s="42"/>
      <c r="B49" s="46"/>
      <c r="C49" s="46"/>
      <c r="D49" s="47"/>
      <c r="E49" s="48"/>
      <c r="F49" s="42"/>
      <c r="G49" s="46"/>
      <c r="H49" s="46"/>
      <c r="I49" s="47"/>
      <c r="J49"/>
      <c r="K49" s="42"/>
      <c r="L49" s="46"/>
      <c r="M49" s="46"/>
      <c r="N49" s="25"/>
    </row>
    <row r="50" spans="1:14" ht="12.75">
      <c r="A50" s="49"/>
      <c r="B50" s="50"/>
      <c r="C50" s="50"/>
      <c r="D50" s="51"/>
      <c r="E50" s="52"/>
      <c r="F50" s="53"/>
      <c r="G50" s="54"/>
      <c r="H50" s="54"/>
      <c r="I50" s="55"/>
      <c r="K50" s="49"/>
      <c r="L50" s="60"/>
      <c r="M50" s="60"/>
      <c r="N50" s="56"/>
    </row>
    <row r="51" spans="1:14" ht="12.75">
      <c r="A51" s="57"/>
      <c r="B51" s="57"/>
      <c r="C51" s="57"/>
      <c r="D51" s="57"/>
      <c r="E51" s="57"/>
      <c r="F51" s="57"/>
      <c r="K51" s="21"/>
      <c r="L51" s="21"/>
      <c r="M51" s="21"/>
      <c r="N51" s="61"/>
    </row>
    <row r="52" ht="12.75">
      <c r="E52" s="57"/>
    </row>
    <row r="53" ht="12.75">
      <c r="E53" s="58"/>
    </row>
    <row r="57" ht="12.75">
      <c r="E57" s="57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 gridLines="1" horizontalCentered="1" verticalCentered="1"/>
  <pageMargins left="0.2" right="0.2" top="0.47" bottom="0.23" header="0.28" footer="0.5"/>
  <pageSetup horizontalDpi="600" verticalDpi="600" orientation="landscape" scale="67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4.7109375" style="30" customWidth="1"/>
    <col min="8" max="8" width="14.28125" style="30" customWidth="1"/>
    <col min="9" max="9" width="9.140625" style="30" customWidth="1"/>
    <col min="10" max="10" width="1.421875" style="30" customWidth="1"/>
    <col min="11" max="11" width="27.00390625" style="30" customWidth="1"/>
    <col min="12" max="12" width="14.8515625" style="0" customWidth="1"/>
    <col min="13" max="13" width="15.00390625" style="0" customWidth="1"/>
    <col min="14" max="14" width="10.140625" style="19" customWidth="1"/>
  </cols>
  <sheetData>
    <row r="1" spans="1:14" s="1" customFormat="1" ht="26.25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3" customFormat="1" ht="12.75">
      <c r="A2" s="2" t="s">
        <v>51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0" t="s">
        <v>0</v>
      </c>
      <c r="C4" s="70"/>
      <c r="D4" s="71"/>
      <c r="E4" s="7"/>
      <c r="F4" s="8"/>
      <c r="G4" s="67" t="s">
        <v>1</v>
      </c>
      <c r="H4" s="67"/>
      <c r="I4" s="68"/>
      <c r="J4" s="5"/>
      <c r="K4" s="9"/>
      <c r="L4" s="67" t="s">
        <v>2</v>
      </c>
      <c r="M4" s="67"/>
      <c r="N4" s="68"/>
    </row>
    <row r="5" spans="1:14" s="14" customFormat="1" ht="12.75">
      <c r="A5" s="11" t="s">
        <v>3</v>
      </c>
      <c r="B5" s="12" t="s">
        <v>91</v>
      </c>
      <c r="C5" s="12" t="s">
        <v>92</v>
      </c>
      <c r="D5" s="13" t="s">
        <v>4</v>
      </c>
      <c r="E5" s="7"/>
      <c r="F5" s="11" t="s">
        <v>3</v>
      </c>
      <c r="G5" s="12" t="str">
        <f>B5</f>
        <v>01/07 - 31/07</v>
      </c>
      <c r="H5" s="12" t="str">
        <f>C5</f>
        <v>01/01 - 31/07</v>
      </c>
      <c r="I5" s="13" t="s">
        <v>4</v>
      </c>
      <c r="J5" s="7"/>
      <c r="K5" s="11" t="s">
        <v>3</v>
      </c>
      <c r="L5" s="12" t="str">
        <f>B5</f>
        <v>01/07 - 31/07</v>
      </c>
      <c r="M5" s="12" t="str">
        <f>C5</f>
        <v>01/01 - 31/07</v>
      </c>
      <c r="N5" s="13" t="s">
        <v>4</v>
      </c>
    </row>
    <row r="6" spans="1:14" ht="12.75">
      <c r="A6" s="15" t="s">
        <v>5</v>
      </c>
      <c r="B6" s="16">
        <v>27</v>
      </c>
      <c r="C6" s="16">
        <v>409</v>
      </c>
      <c r="D6" s="17">
        <f>SUM(C6/C45)</f>
        <v>0.002736298437165489</v>
      </c>
      <c r="E6" s="18"/>
      <c r="F6" s="15" t="s">
        <v>63</v>
      </c>
      <c r="G6" s="16">
        <v>37</v>
      </c>
      <c r="H6" s="16">
        <v>338</v>
      </c>
      <c r="I6" s="17">
        <f>SUM(H6/H45)</f>
        <v>0.011553580584515468</v>
      </c>
      <c r="J6" s="18"/>
      <c r="K6" s="15" t="s">
        <v>7</v>
      </c>
      <c r="L6" s="19">
        <v>2</v>
      </c>
      <c r="M6" s="19">
        <v>38</v>
      </c>
      <c r="N6" s="17">
        <f>SUM(M6/M22)</f>
        <v>0.0104052573932092</v>
      </c>
    </row>
    <row r="7" spans="1:14" ht="12.75">
      <c r="A7" s="15" t="s">
        <v>8</v>
      </c>
      <c r="B7" s="16">
        <v>308</v>
      </c>
      <c r="C7" s="16">
        <v>3916</v>
      </c>
      <c r="D7" s="17">
        <f>SUM(C7/C45)</f>
        <v>0.026198886748019696</v>
      </c>
      <c r="E7" s="18"/>
      <c r="F7" s="15" t="s">
        <v>6</v>
      </c>
      <c r="G7" s="16">
        <v>5</v>
      </c>
      <c r="H7" s="16">
        <v>86</v>
      </c>
      <c r="I7" s="17">
        <f>SUM(H7/H45)</f>
        <v>0.002939668432746539</v>
      </c>
      <c r="J7" s="18"/>
      <c r="K7" s="15" t="s">
        <v>10</v>
      </c>
      <c r="L7" s="20">
        <v>33</v>
      </c>
      <c r="M7" s="20">
        <v>484</v>
      </c>
      <c r="N7" s="17">
        <f>SUM(M7/M22)</f>
        <v>0.13253012048192772</v>
      </c>
    </row>
    <row r="8" spans="1:14" ht="12.75">
      <c r="A8" s="15" t="s">
        <v>11</v>
      </c>
      <c r="B8" s="16">
        <v>380</v>
      </c>
      <c r="C8" s="16">
        <v>4649</v>
      </c>
      <c r="D8" s="17">
        <f>SUM(C8/C45)</f>
        <v>0.031102815242988652</v>
      </c>
      <c r="E8" s="18"/>
      <c r="F8" s="15" t="s">
        <v>9</v>
      </c>
      <c r="G8" s="16">
        <v>137</v>
      </c>
      <c r="H8" s="16">
        <v>1781</v>
      </c>
      <c r="I8" s="17">
        <f>SUM(H8/H45)</f>
        <v>0.06087848231071612</v>
      </c>
      <c r="J8" s="18"/>
      <c r="K8" s="15" t="s">
        <v>12</v>
      </c>
      <c r="L8" s="20">
        <v>0</v>
      </c>
      <c r="M8" s="20">
        <v>0</v>
      </c>
      <c r="N8" s="17">
        <f>SUM(M8/M22)</f>
        <v>0</v>
      </c>
    </row>
    <row r="9" spans="1:14" ht="12.75">
      <c r="A9" s="15" t="s">
        <v>63</v>
      </c>
      <c r="B9" s="16">
        <v>201</v>
      </c>
      <c r="C9" s="16">
        <v>2237</v>
      </c>
      <c r="D9" s="17">
        <f>SUM(C9/C45)</f>
        <v>0.014966013701562834</v>
      </c>
      <c r="E9" s="18"/>
      <c r="F9" s="15" t="s">
        <v>13</v>
      </c>
      <c r="G9" s="16">
        <v>0</v>
      </c>
      <c r="H9" s="16">
        <v>0</v>
      </c>
      <c r="I9" s="17">
        <f>SUM(H9/H45)</f>
        <v>0</v>
      </c>
      <c r="J9" s="18"/>
      <c r="K9" s="15" t="s">
        <v>14</v>
      </c>
      <c r="L9" s="20">
        <v>33</v>
      </c>
      <c r="M9" s="20">
        <v>398</v>
      </c>
      <c r="N9" s="17">
        <f>SUM(M9/M22)</f>
        <v>0.10898138006571742</v>
      </c>
    </row>
    <row r="10" spans="1:14" ht="12.75">
      <c r="A10" s="15" t="s">
        <v>49</v>
      </c>
      <c r="B10" s="16">
        <v>47</v>
      </c>
      <c r="C10" s="16">
        <v>310</v>
      </c>
      <c r="D10" s="17">
        <f>SUM(C10/C45)</f>
        <v>0.0020739670306144293</v>
      </c>
      <c r="E10" s="18"/>
      <c r="F10" s="15" t="s">
        <v>15</v>
      </c>
      <c r="G10" s="16">
        <v>91</v>
      </c>
      <c r="H10" s="16">
        <v>949</v>
      </c>
      <c r="I10" s="17">
        <f>SUM(H10/H45)</f>
        <v>0.03243889933344728</v>
      </c>
      <c r="J10" s="18"/>
      <c r="K10" s="15" t="s">
        <v>16</v>
      </c>
      <c r="L10" s="20">
        <v>9</v>
      </c>
      <c r="M10" s="20">
        <v>107</v>
      </c>
      <c r="N10" s="17">
        <f>SUM(M10/M22)</f>
        <v>0.029299014238773274</v>
      </c>
    </row>
    <row r="11" spans="1:14" ht="12.75">
      <c r="A11" s="15" t="s">
        <v>9</v>
      </c>
      <c r="B11" s="16">
        <v>260</v>
      </c>
      <c r="C11" s="16">
        <v>3692</v>
      </c>
      <c r="D11" s="17">
        <f>SUM(C11/C45)</f>
        <v>0.024700278312995077</v>
      </c>
      <c r="E11" s="18"/>
      <c r="F11" s="15" t="s">
        <v>17</v>
      </c>
      <c r="G11" s="16">
        <v>414</v>
      </c>
      <c r="H11" s="16">
        <v>5067</v>
      </c>
      <c r="I11" s="17">
        <f>SUM(H11/H45)</f>
        <v>0.17320116219449666</v>
      </c>
      <c r="J11" s="18"/>
      <c r="K11" s="15" t="s">
        <v>18</v>
      </c>
      <c r="L11" s="20">
        <v>41</v>
      </c>
      <c r="M11" s="20">
        <v>280</v>
      </c>
      <c r="N11" s="17">
        <f>SUM(M11/M22)</f>
        <v>0.07667031763417305</v>
      </c>
    </row>
    <row r="12" spans="1:14" ht="12.75">
      <c r="A12" s="15" t="s">
        <v>13</v>
      </c>
      <c r="B12" s="16">
        <v>21</v>
      </c>
      <c r="C12" s="16">
        <v>263</v>
      </c>
      <c r="D12" s="17">
        <f>SUM(C12/C45)</f>
        <v>0.0017595268679083708</v>
      </c>
      <c r="E12" s="18"/>
      <c r="F12" s="15" t="s">
        <v>55</v>
      </c>
      <c r="G12" s="16">
        <v>150</v>
      </c>
      <c r="H12" s="16">
        <v>1521</v>
      </c>
      <c r="I12" s="17">
        <f>SUM(H12/H45)</f>
        <v>0.0519911126303196</v>
      </c>
      <c r="J12" s="18"/>
      <c r="K12" s="15" t="s">
        <v>20</v>
      </c>
      <c r="L12" s="20">
        <v>24</v>
      </c>
      <c r="M12" s="20">
        <v>203</v>
      </c>
      <c r="N12" s="17">
        <f>SUM(M12/M22)</f>
        <v>0.05558598028477547</v>
      </c>
    </row>
    <row r="13" spans="1:14" ht="13.5" customHeight="1">
      <c r="A13" s="15" t="s">
        <v>15</v>
      </c>
      <c r="B13" s="16">
        <v>364</v>
      </c>
      <c r="C13" s="16">
        <v>2152</v>
      </c>
      <c r="D13" s="17">
        <f>SUM(C13/C45)</f>
        <v>0.014397345322200814</v>
      </c>
      <c r="E13" s="18"/>
      <c r="F13" s="15" t="s">
        <v>19</v>
      </c>
      <c r="G13" s="16">
        <v>56</v>
      </c>
      <c r="H13" s="16">
        <v>581</v>
      </c>
      <c r="I13" s="17">
        <f>SUM(H13/H45)</f>
        <v>0.019859853016578364</v>
      </c>
      <c r="J13" s="18"/>
      <c r="K13" s="15" t="s">
        <v>21</v>
      </c>
      <c r="L13" s="20">
        <v>61</v>
      </c>
      <c r="M13" s="20">
        <v>406</v>
      </c>
      <c r="N13" s="17">
        <f>SUM(M13/M22)</f>
        <v>0.11117196056955093</v>
      </c>
    </row>
    <row r="14" spans="1:14" ht="12.75">
      <c r="A14" s="15" t="s">
        <v>17</v>
      </c>
      <c r="B14" s="16">
        <v>1229</v>
      </c>
      <c r="C14" s="16">
        <v>18117</v>
      </c>
      <c r="D14" s="17">
        <f>SUM(C14/C45)</f>
        <v>0.12120664739884393</v>
      </c>
      <c r="E14" s="18"/>
      <c r="F14" s="15" t="s">
        <v>16</v>
      </c>
      <c r="G14" s="16">
        <v>88</v>
      </c>
      <c r="H14" s="16">
        <v>759</v>
      </c>
      <c r="I14" s="17">
        <f>SUM(H14/H45)</f>
        <v>0.02594428302854213</v>
      </c>
      <c r="J14" s="18"/>
      <c r="K14" s="15" t="s">
        <v>22</v>
      </c>
      <c r="L14" s="20">
        <v>13</v>
      </c>
      <c r="M14" s="20">
        <v>143</v>
      </c>
      <c r="N14" s="17">
        <f>SUM(M14/M22)</f>
        <v>0.0391566265060241</v>
      </c>
    </row>
    <row r="15" spans="1:14" ht="12.75">
      <c r="A15" s="15" t="s">
        <v>55</v>
      </c>
      <c r="B15" s="16">
        <v>985</v>
      </c>
      <c r="C15" s="16">
        <v>10399</v>
      </c>
      <c r="D15" s="17">
        <f>SUM(C15/C45)</f>
        <v>0.06957155855277243</v>
      </c>
      <c r="E15" s="18"/>
      <c r="F15" s="15" t="s">
        <v>18</v>
      </c>
      <c r="G15" s="16">
        <v>11</v>
      </c>
      <c r="H15" s="16">
        <v>157</v>
      </c>
      <c r="I15" s="17">
        <f>SUM(H15/H45)</f>
        <v>0.005366603999316356</v>
      </c>
      <c r="J15" s="18"/>
      <c r="K15" s="15" t="s">
        <v>25</v>
      </c>
      <c r="L15" s="20">
        <v>16</v>
      </c>
      <c r="M15" s="20">
        <v>150</v>
      </c>
      <c r="N15" s="17">
        <f>SUM(M15/M22)</f>
        <v>0.04107338444687842</v>
      </c>
    </row>
    <row r="16" spans="1:14" ht="12.75">
      <c r="A16" s="15" t="s">
        <v>23</v>
      </c>
      <c r="B16" s="16">
        <v>245</v>
      </c>
      <c r="C16" s="16">
        <v>2871</v>
      </c>
      <c r="D16" s="17">
        <f>SUM(C16/C45)</f>
        <v>0.019207610789980734</v>
      </c>
      <c r="E16" s="18"/>
      <c r="F16" s="22" t="s">
        <v>24</v>
      </c>
      <c r="G16" s="23">
        <v>12</v>
      </c>
      <c r="H16" s="23">
        <v>135</v>
      </c>
      <c r="I16" s="17">
        <f>SUM(H16/H45)</f>
        <v>0.004614595795590497</v>
      </c>
      <c r="J16" s="18"/>
      <c r="K16" s="15" t="s">
        <v>27</v>
      </c>
      <c r="L16" s="20">
        <v>59</v>
      </c>
      <c r="M16" s="20">
        <v>611</v>
      </c>
      <c r="N16" s="17">
        <f>SUM(M16/M22)</f>
        <v>0.16730558598028478</v>
      </c>
    </row>
    <row r="17" spans="1:14" ht="12.75">
      <c r="A17" s="15" t="s">
        <v>19</v>
      </c>
      <c r="B17" s="16">
        <v>540</v>
      </c>
      <c r="C17" s="16">
        <v>6218</v>
      </c>
      <c r="D17" s="17">
        <f>SUM(C17/C45)</f>
        <v>0.041599764504388785</v>
      </c>
      <c r="E17" s="18"/>
      <c r="F17" s="22" t="s">
        <v>32</v>
      </c>
      <c r="G17" s="23">
        <v>55</v>
      </c>
      <c r="H17" s="23">
        <v>700</v>
      </c>
      <c r="I17" s="17">
        <f>SUM(H17/H45)</f>
        <v>0.02392753375491369</v>
      </c>
      <c r="J17" s="18"/>
      <c r="K17" s="15" t="s">
        <v>29</v>
      </c>
      <c r="L17" s="20">
        <v>47</v>
      </c>
      <c r="M17" s="20">
        <v>556</v>
      </c>
      <c r="N17" s="17">
        <f>SUM(M17/M22)</f>
        <v>0.15224534501642936</v>
      </c>
    </row>
    <row r="18" spans="1:14" ht="12.75">
      <c r="A18" s="15" t="s">
        <v>16</v>
      </c>
      <c r="B18" s="16">
        <v>2</v>
      </c>
      <c r="C18" s="16">
        <v>57</v>
      </c>
      <c r="D18" s="17">
        <f>SUM(C18/C45)</f>
        <v>0.00038134232498394347</v>
      </c>
      <c r="E18" s="18"/>
      <c r="F18" s="15" t="s">
        <v>26</v>
      </c>
      <c r="G18" s="23">
        <v>0</v>
      </c>
      <c r="H18" s="23">
        <v>0</v>
      </c>
      <c r="I18" s="17">
        <f>SUM(H18/H45)</f>
        <v>0</v>
      </c>
      <c r="J18" s="18"/>
      <c r="K18" s="15" t="s">
        <v>31</v>
      </c>
      <c r="L18" s="20">
        <v>3</v>
      </c>
      <c r="M18" s="20">
        <v>28</v>
      </c>
      <c r="N18" s="17">
        <f>SUM(M18/M22)</f>
        <v>0.007667031763417305</v>
      </c>
    </row>
    <row r="19" spans="1:14" ht="12.75">
      <c r="A19" s="15" t="s">
        <v>30</v>
      </c>
      <c r="B19" s="16">
        <v>28</v>
      </c>
      <c r="C19" s="16">
        <v>337</v>
      </c>
      <c r="D19" s="17">
        <f>SUM(C19/C45)</f>
        <v>0.0022546028687647187</v>
      </c>
      <c r="E19" s="18"/>
      <c r="F19" s="15" t="s">
        <v>28</v>
      </c>
      <c r="G19" s="16">
        <v>7</v>
      </c>
      <c r="H19" s="16">
        <v>54</v>
      </c>
      <c r="I19" s="17">
        <f>SUM(H19/H45)</f>
        <v>0.001845838318236199</v>
      </c>
      <c r="J19" s="18"/>
      <c r="K19" s="15" t="s">
        <v>48</v>
      </c>
      <c r="L19" s="59">
        <v>20</v>
      </c>
      <c r="M19" s="59">
        <v>248</v>
      </c>
      <c r="N19" s="17">
        <f>SUM(M19/M22)</f>
        <v>0.06790799561883899</v>
      </c>
    </row>
    <row r="20" spans="1:14" ht="12.75">
      <c r="A20" s="15" t="s">
        <v>24</v>
      </c>
      <c r="B20" s="16">
        <v>156</v>
      </c>
      <c r="C20" s="16">
        <v>1762</v>
      </c>
      <c r="D20" s="17">
        <f>SUM(C20/C45)</f>
        <v>0.011788160993363305</v>
      </c>
      <c r="E20" s="18"/>
      <c r="F20" s="15" t="s">
        <v>21</v>
      </c>
      <c r="G20" s="16">
        <v>87</v>
      </c>
      <c r="H20" s="16">
        <v>878</v>
      </c>
      <c r="I20" s="17">
        <f>SUM(H20/H45)</f>
        <v>0.030011963766877457</v>
      </c>
      <c r="J20" s="18"/>
      <c r="K20" s="15"/>
      <c r="L20" s="59"/>
      <c r="M20" s="59"/>
      <c r="N20" s="17"/>
    </row>
    <row r="21" spans="1:14" ht="12.75">
      <c r="A21" s="15" t="s">
        <v>32</v>
      </c>
      <c r="B21" s="16">
        <v>103</v>
      </c>
      <c r="C21" s="16">
        <v>1273</v>
      </c>
      <c r="D21" s="17">
        <f>SUM(C21/C45)</f>
        <v>0.008516645257974739</v>
      </c>
      <c r="E21" s="18"/>
      <c r="F21" s="15" t="s">
        <v>22</v>
      </c>
      <c r="G21" s="16">
        <v>105</v>
      </c>
      <c r="H21" s="16">
        <v>1286</v>
      </c>
      <c r="I21" s="17">
        <f>SUM(H21/H45)</f>
        <v>0.043958297726884296</v>
      </c>
      <c r="J21" s="18"/>
      <c r="K21" s="24"/>
      <c r="L21" s="21"/>
      <c r="M21" s="21"/>
      <c r="N21" s="25"/>
    </row>
    <row r="22" spans="1:17" ht="12.75">
      <c r="A22" s="15" t="s">
        <v>33</v>
      </c>
      <c r="B22" s="16">
        <v>48</v>
      </c>
      <c r="C22" s="16">
        <v>527</v>
      </c>
      <c r="D22" s="17">
        <f>SUM(C22/C45)</f>
        <v>0.00352574395204453</v>
      </c>
      <c r="E22" s="18"/>
      <c r="F22" s="15" t="s">
        <v>34</v>
      </c>
      <c r="G22" s="16">
        <v>239</v>
      </c>
      <c r="H22" s="16">
        <v>2629</v>
      </c>
      <c r="I22" s="17">
        <f>SUM(H22/H45)</f>
        <v>0.08986498034524013</v>
      </c>
      <c r="J22" s="18"/>
      <c r="K22" s="42" t="str">
        <f>F45</f>
        <v>Total JULY 2005</v>
      </c>
      <c r="L22" s="7">
        <f>SUM(L6:L21)</f>
        <v>361</v>
      </c>
      <c r="M22" s="7">
        <f>SUM(M6:M21)</f>
        <v>3652</v>
      </c>
      <c r="N22" s="25"/>
      <c r="P22" s="38"/>
      <c r="Q22" s="38"/>
    </row>
    <row r="23" spans="1:17" ht="12.75">
      <c r="A23" s="15" t="s">
        <v>28</v>
      </c>
      <c r="B23" s="16">
        <v>198</v>
      </c>
      <c r="C23" s="16">
        <v>3676</v>
      </c>
      <c r="D23" s="17">
        <f>SUM(C23/C45)</f>
        <v>0.024593234853350462</v>
      </c>
      <c r="E23" s="18"/>
      <c r="F23" s="15" t="s">
        <v>36</v>
      </c>
      <c r="G23" s="16">
        <v>83</v>
      </c>
      <c r="H23" s="16">
        <v>1314</v>
      </c>
      <c r="I23" s="17">
        <f>SUM(H23/H45)</f>
        <v>0.04491539907708084</v>
      </c>
      <c r="J23" s="18"/>
      <c r="K23" s="42" t="str">
        <f>F46</f>
        <v>Total JULY 2004 </v>
      </c>
      <c r="L23" s="45">
        <v>306</v>
      </c>
      <c r="M23" s="45">
        <v>2951</v>
      </c>
      <c r="N23" s="25"/>
      <c r="P23" s="45"/>
      <c r="Q23" s="45"/>
    </row>
    <row r="24" spans="1:17" ht="12.75">
      <c r="A24" s="15" t="s">
        <v>35</v>
      </c>
      <c r="B24" s="16">
        <v>304</v>
      </c>
      <c r="C24" s="16">
        <v>4388</v>
      </c>
      <c r="D24" s="17">
        <f>SUM(C24/C45)</f>
        <v>0.02935666880753586</v>
      </c>
      <c r="E24" s="18"/>
      <c r="F24" s="22" t="s">
        <v>57</v>
      </c>
      <c r="G24" s="16">
        <v>2</v>
      </c>
      <c r="H24" s="16">
        <v>7</v>
      </c>
      <c r="I24" s="17">
        <f>SUM(H24/H45)</f>
        <v>0.0002392753375491369</v>
      </c>
      <c r="J24" s="18"/>
      <c r="K24" s="42" t="str">
        <f>F47</f>
        <v>2005 change 2004</v>
      </c>
      <c r="L24" s="45">
        <f>SUM(L22-L23)</f>
        <v>55</v>
      </c>
      <c r="M24" s="45">
        <f>SUM(M22-M23)</f>
        <v>701</v>
      </c>
      <c r="N24" s="25"/>
      <c r="P24" s="46"/>
      <c r="Q24" s="46"/>
    </row>
    <row r="25" spans="1:14" ht="12.75">
      <c r="A25" s="15" t="s">
        <v>47</v>
      </c>
      <c r="B25" s="16">
        <v>42</v>
      </c>
      <c r="C25" s="16">
        <v>747</v>
      </c>
      <c r="D25" s="17">
        <f>SUM(C25/C45)</f>
        <v>0.0049975915221579965</v>
      </c>
      <c r="E25" s="18"/>
      <c r="F25" s="15" t="s">
        <v>25</v>
      </c>
      <c r="G25" s="16">
        <v>140</v>
      </c>
      <c r="H25" s="16">
        <v>1870</v>
      </c>
      <c r="I25" s="17">
        <f>SUM(H25/H45)</f>
        <v>0.063920697316698</v>
      </c>
      <c r="J25" s="18"/>
      <c r="K25" s="42" t="str">
        <f>F48</f>
        <v>% change 2005 - 2004</v>
      </c>
      <c r="L25" s="46">
        <f>SUM((L22-L23)/L23)</f>
        <v>0.17973856209150327</v>
      </c>
      <c r="M25" s="46">
        <f>SUM((M22-M23)/M23)</f>
        <v>0.2375465943747882</v>
      </c>
      <c r="N25" s="25"/>
    </row>
    <row r="26" spans="1:14" ht="12.75">
      <c r="A26" s="15" t="s">
        <v>37</v>
      </c>
      <c r="B26" s="16">
        <v>94</v>
      </c>
      <c r="C26" s="16">
        <v>813</v>
      </c>
      <c r="D26" s="17">
        <f>SUM(C26/C45)</f>
        <v>0.005439145793192036</v>
      </c>
      <c r="E26" s="18"/>
      <c r="F26" s="22" t="s">
        <v>46</v>
      </c>
      <c r="G26" s="23">
        <v>0</v>
      </c>
      <c r="H26" s="23">
        <v>0</v>
      </c>
      <c r="I26" s="17">
        <f>SUM(H26/H45)</f>
        <v>0</v>
      </c>
      <c r="J26" s="18"/>
      <c r="K26" s="42"/>
      <c r="L26" s="46"/>
      <c r="M26" s="46"/>
      <c r="N26" s="25"/>
    </row>
    <row r="27" spans="1:14" ht="12.75">
      <c r="A27" s="15" t="s">
        <v>22</v>
      </c>
      <c r="B27" s="16">
        <v>122</v>
      </c>
      <c r="C27" s="16">
        <v>2240</v>
      </c>
      <c r="D27" s="17">
        <f>SUM(C27/C45)</f>
        <v>0.0149860843502462</v>
      </c>
      <c r="E27" s="18"/>
      <c r="F27" s="15" t="s">
        <v>38</v>
      </c>
      <c r="G27" s="16">
        <v>3</v>
      </c>
      <c r="H27" s="16">
        <v>68</v>
      </c>
      <c r="I27" s="17">
        <f>SUM(H27/H45)</f>
        <v>0.0023243889933344726</v>
      </c>
      <c r="J27" s="18"/>
      <c r="K27" s="42"/>
      <c r="L27" s="46"/>
      <c r="M27" s="46"/>
      <c r="N27" s="25"/>
    </row>
    <row r="28" spans="1:14" ht="12.75">
      <c r="A28" s="15" t="s">
        <v>34</v>
      </c>
      <c r="B28" s="16">
        <v>992</v>
      </c>
      <c r="C28" s="16">
        <v>12397</v>
      </c>
      <c r="D28" s="17">
        <f>SUM(C28/C45)</f>
        <v>0.08293861057589381</v>
      </c>
      <c r="E28" s="18"/>
      <c r="F28" s="15" t="s">
        <v>39</v>
      </c>
      <c r="G28" s="16">
        <v>7</v>
      </c>
      <c r="H28" s="16">
        <v>130</v>
      </c>
      <c r="I28" s="17">
        <f>SUM(H28/H45)</f>
        <v>0.004443684840198256</v>
      </c>
      <c r="J28" s="18"/>
      <c r="K28" s="53"/>
      <c r="L28" s="54"/>
      <c r="M28" s="54"/>
      <c r="N28" s="56"/>
    </row>
    <row r="29" spans="1:12" ht="12.75">
      <c r="A29" s="15" t="s">
        <v>36</v>
      </c>
      <c r="B29" s="26">
        <v>629</v>
      </c>
      <c r="C29" s="26">
        <v>8012</v>
      </c>
      <c r="D29" s="17">
        <f>SUM(C29/C45)</f>
        <v>0.053602012417041316</v>
      </c>
      <c r="E29" s="18"/>
      <c r="F29" s="15" t="s">
        <v>56</v>
      </c>
      <c r="G29" s="16">
        <v>0</v>
      </c>
      <c r="H29" s="16">
        <v>22</v>
      </c>
      <c r="I29" s="17">
        <f>SUM(H29/H45)</f>
        <v>0.0007520082037258589</v>
      </c>
      <c r="J29" s="18"/>
      <c r="L29" s="14"/>
    </row>
    <row r="30" spans="1:14" ht="12.75">
      <c r="A30" s="27" t="s">
        <v>42</v>
      </c>
      <c r="B30" s="16">
        <v>8</v>
      </c>
      <c r="C30" s="16">
        <v>57</v>
      </c>
      <c r="D30" s="17">
        <f>SUM(C30/C45)</f>
        <v>0.00038134232498394347</v>
      </c>
      <c r="E30" s="18"/>
      <c r="F30" s="15" t="s">
        <v>40</v>
      </c>
      <c r="G30" s="16">
        <v>391</v>
      </c>
      <c r="H30" s="16">
        <v>3810</v>
      </c>
      <c r="I30" s="17">
        <f>SUM(H30/H45)</f>
        <v>0.13023414800888736</v>
      </c>
      <c r="K30" s="9"/>
      <c r="L30" s="67" t="s">
        <v>53</v>
      </c>
      <c r="M30" s="67"/>
      <c r="N30" s="68"/>
    </row>
    <row r="31" spans="1:14" ht="12.75">
      <c r="A31" s="15" t="s">
        <v>25</v>
      </c>
      <c r="B31" s="16">
        <v>633</v>
      </c>
      <c r="C31" s="16">
        <v>9946</v>
      </c>
      <c r="D31" s="17">
        <f>SUM(C31/C45)</f>
        <v>0.06654089060158425</v>
      </c>
      <c r="E31" s="18"/>
      <c r="F31" s="15" t="s">
        <v>41</v>
      </c>
      <c r="G31" s="16">
        <v>415</v>
      </c>
      <c r="H31" s="16">
        <v>4366</v>
      </c>
      <c r="I31" s="17">
        <f>SUM(H31/H45)</f>
        <v>0.14923944624850452</v>
      </c>
      <c r="K31" s="11" t="s">
        <v>3</v>
      </c>
      <c r="L31" s="12" t="str">
        <f>B5</f>
        <v>01/07 - 31/07</v>
      </c>
      <c r="M31" s="12" t="str">
        <f>C5</f>
        <v>01/01 - 31/07</v>
      </c>
      <c r="N31" s="13" t="s">
        <v>4</v>
      </c>
    </row>
    <row r="32" spans="1:14" ht="12.75">
      <c r="A32" s="15" t="s">
        <v>43</v>
      </c>
      <c r="B32" s="16">
        <v>86</v>
      </c>
      <c r="C32" s="16">
        <v>1109</v>
      </c>
      <c r="D32" s="17">
        <f>SUM(C32/C45)</f>
        <v>0.007419449796617426</v>
      </c>
      <c r="E32" s="18"/>
      <c r="F32" s="15" t="s">
        <v>31</v>
      </c>
      <c r="G32" s="16">
        <v>66</v>
      </c>
      <c r="H32" s="16">
        <v>747</v>
      </c>
      <c r="I32" s="17">
        <f>SUM(H32/H45)</f>
        <v>0.025534096735600753</v>
      </c>
      <c r="K32" s="15" t="s">
        <v>10</v>
      </c>
      <c r="L32" s="19">
        <v>0</v>
      </c>
      <c r="M32" s="19">
        <v>1</v>
      </c>
      <c r="N32" s="17">
        <f>SUM(M32/M42)</f>
        <v>0.004524886877828055</v>
      </c>
    </row>
    <row r="33" spans="1:14" ht="12.75">
      <c r="A33" s="15" t="s">
        <v>38</v>
      </c>
      <c r="B33" s="16">
        <v>256</v>
      </c>
      <c r="C33" s="16">
        <v>2823</v>
      </c>
      <c r="D33" s="17">
        <f>SUM(C33/C45)</f>
        <v>0.018886480411046885</v>
      </c>
      <c r="E33" s="18"/>
      <c r="F33" s="27"/>
      <c r="G33" s="28"/>
      <c r="H33" s="28"/>
      <c r="I33" s="29"/>
      <c r="J33" s="18"/>
      <c r="K33" s="15" t="s">
        <v>20</v>
      </c>
      <c r="L33" s="19">
        <v>1</v>
      </c>
      <c r="M33" s="19">
        <v>13</v>
      </c>
      <c r="N33" s="17">
        <f>SUM(M33/M42)</f>
        <v>0.058823529411764705</v>
      </c>
    </row>
    <row r="34" spans="1:14" ht="12.75">
      <c r="A34" s="15" t="s">
        <v>44</v>
      </c>
      <c r="B34" s="16">
        <v>352</v>
      </c>
      <c r="C34" s="16">
        <v>4527</v>
      </c>
      <c r="D34" s="17">
        <f>SUM(C34/C45)</f>
        <v>0.03028660886319846</v>
      </c>
      <c r="E34" s="18"/>
      <c r="F34" s="27"/>
      <c r="G34" s="28"/>
      <c r="H34" s="28"/>
      <c r="I34" s="29"/>
      <c r="J34" s="18"/>
      <c r="K34" s="15" t="s">
        <v>35</v>
      </c>
      <c r="L34" s="20">
        <v>3</v>
      </c>
      <c r="M34" s="20">
        <v>48</v>
      </c>
      <c r="N34" s="17">
        <f>SUM(M34/M42)</f>
        <v>0.2171945701357466</v>
      </c>
    </row>
    <row r="35" spans="1:14" ht="12.75">
      <c r="A35" s="15" t="s">
        <v>50</v>
      </c>
      <c r="B35" s="16">
        <v>10</v>
      </c>
      <c r="C35" s="16">
        <v>35</v>
      </c>
      <c r="D35" s="17">
        <f>SUM(C35/C45)</f>
        <v>0.00023415756797259688</v>
      </c>
      <c r="E35" s="18"/>
      <c r="F35" s="27"/>
      <c r="G35" s="16"/>
      <c r="H35" s="16"/>
      <c r="I35" s="17"/>
      <c r="K35" s="15" t="s">
        <v>27</v>
      </c>
      <c r="L35" s="20">
        <v>0</v>
      </c>
      <c r="M35" s="20">
        <v>56</v>
      </c>
      <c r="N35" s="17">
        <f>SUM(M35/M42)</f>
        <v>0.25339366515837103</v>
      </c>
    </row>
    <row r="36" spans="1:14" ht="12.75">
      <c r="A36" s="15" t="s">
        <v>45</v>
      </c>
      <c r="B36" s="16">
        <v>34</v>
      </c>
      <c r="C36" s="16">
        <v>417</v>
      </c>
      <c r="D36" s="17">
        <f>SUM(C36/C45)</f>
        <v>0.002789820166987797</v>
      </c>
      <c r="E36" s="18"/>
      <c r="F36" s="27"/>
      <c r="G36" s="28"/>
      <c r="H36" s="28"/>
      <c r="I36" s="29"/>
      <c r="K36" s="15" t="s">
        <v>72</v>
      </c>
      <c r="L36" s="20">
        <v>0</v>
      </c>
      <c r="M36" s="20">
        <v>2</v>
      </c>
      <c r="N36" s="17">
        <f>SUM(M36/M42)</f>
        <v>0.00904977375565611</v>
      </c>
    </row>
    <row r="37" spans="1:14" ht="12.75">
      <c r="A37" s="15" t="s">
        <v>39</v>
      </c>
      <c r="B37" s="16">
        <v>211</v>
      </c>
      <c r="C37" s="16">
        <v>2795</v>
      </c>
      <c r="D37" s="17">
        <f>SUM(C37/C45)</f>
        <v>0.018699154356668808</v>
      </c>
      <c r="E37" s="18"/>
      <c r="F37" s="27"/>
      <c r="G37" s="28"/>
      <c r="H37" s="28"/>
      <c r="I37" s="29"/>
      <c r="K37" s="15" t="s">
        <v>29</v>
      </c>
      <c r="L37" s="20">
        <v>0</v>
      </c>
      <c r="M37" s="20">
        <v>0</v>
      </c>
      <c r="N37" s="17">
        <f>SUM(M37/M42)</f>
        <v>0</v>
      </c>
    </row>
    <row r="38" spans="1:14" ht="12.75">
      <c r="A38" s="15" t="s">
        <v>56</v>
      </c>
      <c r="B38" s="16">
        <v>0</v>
      </c>
      <c r="C38" s="16">
        <v>2</v>
      </c>
      <c r="D38" s="17">
        <f>SUM(C38/C45)</f>
        <v>1.3380432455576964E-05</v>
      </c>
      <c r="E38" s="18"/>
      <c r="F38" s="27"/>
      <c r="G38" s="28"/>
      <c r="H38" s="28"/>
      <c r="I38" s="29"/>
      <c r="J38" s="32"/>
      <c r="K38" s="15" t="s">
        <v>54</v>
      </c>
      <c r="L38" s="59">
        <v>0</v>
      </c>
      <c r="M38" s="20">
        <v>4</v>
      </c>
      <c r="N38" s="17">
        <f>SUM(M38/M42)</f>
        <v>0.01809954751131222</v>
      </c>
    </row>
    <row r="39" spans="1:14" ht="12.75">
      <c r="A39" s="15" t="s">
        <v>40</v>
      </c>
      <c r="B39" s="16">
        <v>1761</v>
      </c>
      <c r="C39" s="16">
        <v>21174</v>
      </c>
      <c r="D39" s="17">
        <f>SUM(C39/C45)</f>
        <v>0.1416586384071933</v>
      </c>
      <c r="E39" s="18"/>
      <c r="F39" s="27"/>
      <c r="G39" s="28"/>
      <c r="H39" s="28"/>
      <c r="I39" s="29"/>
      <c r="J39" s="35"/>
      <c r="K39" s="15" t="s">
        <v>48</v>
      </c>
      <c r="L39" s="20">
        <v>22</v>
      </c>
      <c r="M39" s="20">
        <v>97</v>
      </c>
      <c r="N39" s="17">
        <f>SUM(M39/M42)</f>
        <v>0.43891402714932126</v>
      </c>
    </row>
    <row r="40" spans="1:14" ht="12.75">
      <c r="A40" s="15" t="s">
        <v>41</v>
      </c>
      <c r="B40" s="16">
        <v>1472</v>
      </c>
      <c r="C40" s="16">
        <v>11824</v>
      </c>
      <c r="D40" s="17">
        <f>SUM(C40/C45)</f>
        <v>0.07910511667737101</v>
      </c>
      <c r="E40" s="18"/>
      <c r="F40" s="15"/>
      <c r="G40" s="16"/>
      <c r="H40" s="16"/>
      <c r="I40" s="31"/>
      <c r="J40" s="38"/>
      <c r="K40" s="15"/>
      <c r="L40" s="20"/>
      <c r="M40" s="20"/>
      <c r="N40" s="17"/>
    </row>
    <row r="41" spans="1:14" ht="12.75">
      <c r="A41" s="15" t="s">
        <v>29</v>
      </c>
      <c r="B41" s="16">
        <v>169</v>
      </c>
      <c r="C41" s="16">
        <v>2477</v>
      </c>
      <c r="D41" s="17">
        <f>SUM(C41/C45)</f>
        <v>0.01657166559623207</v>
      </c>
      <c r="E41" s="18"/>
      <c r="F41" s="15"/>
      <c r="G41" s="33"/>
      <c r="H41" s="33"/>
      <c r="I41" s="34"/>
      <c r="J41" s="38"/>
      <c r="K41" s="39"/>
      <c r="L41" s="21"/>
      <c r="M41" s="21"/>
      <c r="N41" s="25"/>
    </row>
    <row r="42" spans="1:14" ht="12.75">
      <c r="A42" s="15" t="s">
        <v>31</v>
      </c>
      <c r="B42" s="16">
        <v>92</v>
      </c>
      <c r="C42" s="16">
        <v>824</v>
      </c>
      <c r="D42" s="17">
        <f>SUM(C42/C45)</f>
        <v>0.0055127381716977095</v>
      </c>
      <c r="E42" s="18"/>
      <c r="F42" s="27"/>
      <c r="G42" s="36"/>
      <c r="H42" s="36"/>
      <c r="I42" s="37"/>
      <c r="J42" s="38"/>
      <c r="K42" s="42" t="str">
        <f>A45</f>
        <v>Total JULY 2005</v>
      </c>
      <c r="L42" s="7">
        <f>SUM(L32:L41)</f>
        <v>26</v>
      </c>
      <c r="M42" s="7">
        <f>SUM(M32:M41)</f>
        <v>221</v>
      </c>
      <c r="N42" s="25"/>
    </row>
    <row r="43" spans="4:14" ht="12.75">
      <c r="D43" s="40"/>
      <c r="E43" s="23"/>
      <c r="F43" s="27"/>
      <c r="G43" s="36"/>
      <c r="H43" s="36"/>
      <c r="I43" s="37"/>
      <c r="J43" s="32"/>
      <c r="K43" s="42" t="str">
        <f>A46</f>
        <v>Total JULY 2004 </v>
      </c>
      <c r="L43" s="45">
        <v>24</v>
      </c>
      <c r="M43" s="45">
        <v>307</v>
      </c>
      <c r="N43" s="25"/>
    </row>
    <row r="44" spans="1:14" ht="12.75">
      <c r="A44" s="15"/>
      <c r="B44" s="16"/>
      <c r="C44" s="16"/>
      <c r="D44" s="41"/>
      <c r="E44" s="7"/>
      <c r="F44" s="27"/>
      <c r="G44" s="36"/>
      <c r="H44" s="36"/>
      <c r="I44" s="37"/>
      <c r="J44" s="32"/>
      <c r="K44" s="42" t="str">
        <f>A47</f>
        <v>2005 change 2004</v>
      </c>
      <c r="L44" s="45">
        <f>SUM(L42-L43)</f>
        <v>2</v>
      </c>
      <c r="M44" s="45">
        <f>SUM(M42-M43)</f>
        <v>-86</v>
      </c>
      <c r="N44" s="25"/>
    </row>
    <row r="45" spans="1:14" ht="12.75">
      <c r="A45" s="42" t="s">
        <v>93</v>
      </c>
      <c r="B45" s="43">
        <f>SUM(B6:B44)</f>
        <v>12409</v>
      </c>
      <c r="C45" s="43">
        <f>SUM(C6:C44)</f>
        <v>149472</v>
      </c>
      <c r="D45" s="44"/>
      <c r="E45" s="7"/>
      <c r="F45" s="42" t="str">
        <f>A45</f>
        <v>Total JULY 2005</v>
      </c>
      <c r="G45" s="43">
        <f>SUM(G6:G44)</f>
        <v>2601</v>
      </c>
      <c r="H45" s="43">
        <f>SUM(H6:H44)</f>
        <v>29255</v>
      </c>
      <c r="I45" s="31"/>
      <c r="J45" s="7"/>
      <c r="K45" s="42" t="str">
        <f>A48</f>
        <v>% change 2005 - 2004</v>
      </c>
      <c r="L45" s="46">
        <f>SUM((L42-L43)/L43)</f>
        <v>0.08333333333333333</v>
      </c>
      <c r="M45" s="46">
        <f>SUM((M42-M43)/M43)</f>
        <v>-0.28013029315960913</v>
      </c>
      <c r="N45" s="25"/>
    </row>
    <row r="46" spans="1:14" ht="12.75">
      <c r="A46" s="42" t="s">
        <v>94</v>
      </c>
      <c r="B46" s="45">
        <v>12443</v>
      </c>
      <c r="C46" s="45">
        <v>134017</v>
      </c>
      <c r="D46" s="44"/>
      <c r="E46" s="7"/>
      <c r="F46" s="42" t="str">
        <f>A46</f>
        <v>Total JULY 2004 </v>
      </c>
      <c r="G46" s="45">
        <v>2463</v>
      </c>
      <c r="H46" s="45">
        <v>23198</v>
      </c>
      <c r="I46" s="31"/>
      <c r="J46" s="48"/>
      <c r="K46" s="42"/>
      <c r="L46" s="46"/>
      <c r="M46" s="46"/>
      <c r="N46" s="25"/>
    </row>
    <row r="47" spans="1:14" ht="12.75">
      <c r="A47" s="42" t="s">
        <v>61</v>
      </c>
      <c r="B47" s="45">
        <f>SUM(B45-B46)</f>
        <v>-34</v>
      </c>
      <c r="C47" s="45">
        <f>SUM(C45-C46)</f>
        <v>15455</v>
      </c>
      <c r="D47" s="44"/>
      <c r="E47" s="48"/>
      <c r="F47" s="42" t="str">
        <f>A47</f>
        <v>2005 change 2004</v>
      </c>
      <c r="G47" s="45">
        <f>SUM(G45-G46)</f>
        <v>138</v>
      </c>
      <c r="H47" s="45">
        <f>SUM(H45-H46)</f>
        <v>6057</v>
      </c>
      <c r="I47" s="44"/>
      <c r="J47" s="48"/>
      <c r="K47" s="42"/>
      <c r="L47" s="46"/>
      <c r="M47" s="46"/>
      <c r="N47" s="25"/>
    </row>
    <row r="48" spans="1:14" ht="12.75">
      <c r="A48" s="42" t="s">
        <v>62</v>
      </c>
      <c r="B48" s="46">
        <f>SUM((B45-B46)/B46)</f>
        <v>-0.002732460017680624</v>
      </c>
      <c r="C48" s="46">
        <f>SUM((C45-C46)/C46)</f>
        <v>0.115321190595223</v>
      </c>
      <c r="D48" s="47"/>
      <c r="E48" s="48"/>
      <c r="F48" s="42" t="str">
        <f>A48</f>
        <v>% change 2005 - 2004</v>
      </c>
      <c r="G48" s="46">
        <f>SUM((G45-G46)/G46)</f>
        <v>0.05602923264311815</v>
      </c>
      <c r="H48" s="46">
        <f>SUM((H45-H46)/H46)</f>
        <v>0.2611000948357617</v>
      </c>
      <c r="I48" s="47"/>
      <c r="J48" s="48"/>
      <c r="K48" s="42"/>
      <c r="L48" s="46"/>
      <c r="M48" s="46"/>
      <c r="N48" s="25"/>
    </row>
    <row r="49" spans="1:14" ht="12.75">
      <c r="A49" s="42"/>
      <c r="B49" s="46"/>
      <c r="C49" s="46"/>
      <c r="D49" s="47"/>
      <c r="E49" s="48"/>
      <c r="F49" s="42"/>
      <c r="G49" s="46"/>
      <c r="H49" s="46"/>
      <c r="I49" s="47"/>
      <c r="J49"/>
      <c r="K49" s="42"/>
      <c r="L49" s="46"/>
      <c r="M49" s="46"/>
      <c r="N49" s="25"/>
    </row>
    <row r="50" spans="1:14" ht="12.75">
      <c r="A50" s="49"/>
      <c r="B50" s="50"/>
      <c r="C50" s="50"/>
      <c r="D50" s="51"/>
      <c r="E50" s="52"/>
      <c r="F50" s="53"/>
      <c r="G50" s="54"/>
      <c r="H50" s="54"/>
      <c r="I50" s="55"/>
      <c r="K50" s="49"/>
      <c r="L50" s="60"/>
      <c r="M50" s="60"/>
      <c r="N50" s="56"/>
    </row>
    <row r="51" spans="1:14" ht="12.75">
      <c r="A51" s="57"/>
      <c r="B51" s="57"/>
      <c r="C51" s="57"/>
      <c r="D51" s="57"/>
      <c r="E51" s="57"/>
      <c r="F51" s="57"/>
      <c r="K51" s="21"/>
      <c r="L51" s="21"/>
      <c r="M51" s="21"/>
      <c r="N51" s="61"/>
    </row>
    <row r="52" ht="12.75">
      <c r="E52" s="57"/>
    </row>
    <row r="53" ht="12.75">
      <c r="E53" s="58"/>
    </row>
    <row r="57" ht="12.75">
      <c r="E57" s="57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4.7109375" style="30" customWidth="1"/>
    <col min="8" max="8" width="14.28125" style="30" customWidth="1"/>
    <col min="9" max="9" width="9.140625" style="30" customWidth="1"/>
    <col min="10" max="10" width="1.421875" style="30" customWidth="1"/>
    <col min="11" max="11" width="27.00390625" style="30" customWidth="1"/>
    <col min="12" max="12" width="14.8515625" style="0" customWidth="1"/>
    <col min="13" max="13" width="15.00390625" style="0" customWidth="1"/>
    <col min="14" max="14" width="10.140625" style="19" customWidth="1"/>
  </cols>
  <sheetData>
    <row r="1" spans="1:14" s="1" customFormat="1" ht="26.25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3" customFormat="1" ht="12.75">
      <c r="A2" s="2" t="s">
        <v>51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0" t="s">
        <v>0</v>
      </c>
      <c r="C4" s="70"/>
      <c r="D4" s="71"/>
      <c r="E4" s="7"/>
      <c r="F4" s="8"/>
      <c r="G4" s="67" t="s">
        <v>1</v>
      </c>
      <c r="H4" s="67"/>
      <c r="I4" s="68"/>
      <c r="J4" s="5"/>
      <c r="K4" s="9"/>
      <c r="L4" s="67" t="s">
        <v>2</v>
      </c>
      <c r="M4" s="67"/>
      <c r="N4" s="68"/>
    </row>
    <row r="5" spans="1:14" s="14" customFormat="1" ht="12.75">
      <c r="A5" s="11" t="s">
        <v>3</v>
      </c>
      <c r="B5" s="12" t="s">
        <v>96</v>
      </c>
      <c r="C5" s="12" t="s">
        <v>97</v>
      </c>
      <c r="D5" s="13" t="s">
        <v>4</v>
      </c>
      <c r="E5" s="7"/>
      <c r="F5" s="11" t="s">
        <v>3</v>
      </c>
      <c r="G5" s="12" t="str">
        <f>B5</f>
        <v>01/08 - 31/08</v>
      </c>
      <c r="H5" s="12" t="str">
        <f>C5</f>
        <v>01/01 - 31/08</v>
      </c>
      <c r="I5" s="13" t="s">
        <v>4</v>
      </c>
      <c r="J5" s="7"/>
      <c r="K5" s="11" t="s">
        <v>3</v>
      </c>
      <c r="L5" s="12" t="str">
        <f>B5</f>
        <v>01/08 - 31/08</v>
      </c>
      <c r="M5" s="12" t="str">
        <f>C5</f>
        <v>01/01 - 31/08</v>
      </c>
      <c r="N5" s="13" t="s">
        <v>4</v>
      </c>
    </row>
    <row r="6" spans="1:14" ht="12.75">
      <c r="A6" s="15" t="s">
        <v>5</v>
      </c>
      <c r="B6" s="16">
        <v>24</v>
      </c>
      <c r="C6" s="16">
        <v>432</v>
      </c>
      <c r="D6" s="17">
        <f>SUM(C6/C46)</f>
        <v>0.0027291852244944372</v>
      </c>
      <c r="E6" s="18"/>
      <c r="F6" s="15" t="s">
        <v>63</v>
      </c>
      <c r="G6" s="16">
        <v>22</v>
      </c>
      <c r="H6" s="16">
        <v>360</v>
      </c>
      <c r="I6" s="17">
        <f>SUM(H6/H46)</f>
        <v>0.011408290024084168</v>
      </c>
      <c r="J6" s="18"/>
      <c r="K6" s="15" t="s">
        <v>7</v>
      </c>
      <c r="L6" s="19">
        <v>4</v>
      </c>
      <c r="M6" s="19">
        <v>42</v>
      </c>
      <c r="N6" s="17">
        <f>SUM(M6/M22)</f>
        <v>0.01032448377581121</v>
      </c>
    </row>
    <row r="7" spans="1:14" ht="12.75">
      <c r="A7" s="15" t="s">
        <v>8</v>
      </c>
      <c r="B7" s="16">
        <v>267</v>
      </c>
      <c r="C7" s="16">
        <v>4179</v>
      </c>
      <c r="D7" s="17">
        <f>SUM(C7/C46)</f>
        <v>0.026401076511949662</v>
      </c>
      <c r="E7" s="18"/>
      <c r="F7" s="15" t="s">
        <v>6</v>
      </c>
      <c r="G7" s="16">
        <v>6</v>
      </c>
      <c r="H7" s="16">
        <v>92</v>
      </c>
      <c r="I7" s="17">
        <f>SUM(H7/H46)</f>
        <v>0.0029154518950437317</v>
      </c>
      <c r="J7" s="18"/>
      <c r="K7" s="15" t="s">
        <v>10</v>
      </c>
      <c r="L7" s="20">
        <v>44</v>
      </c>
      <c r="M7" s="20">
        <v>527</v>
      </c>
      <c r="N7" s="17">
        <f>SUM(M7/M22)</f>
        <v>0.12954768928220256</v>
      </c>
    </row>
    <row r="8" spans="1:14" ht="12.75">
      <c r="A8" s="15" t="s">
        <v>11</v>
      </c>
      <c r="B8" s="16">
        <v>338</v>
      </c>
      <c r="C8" s="16">
        <v>5061</v>
      </c>
      <c r="D8" s="17">
        <f>SUM(C8/C46)</f>
        <v>0.03197316301195914</v>
      </c>
      <c r="E8" s="18"/>
      <c r="F8" s="15" t="s">
        <v>9</v>
      </c>
      <c r="G8" s="16">
        <v>147</v>
      </c>
      <c r="H8" s="16">
        <v>1927</v>
      </c>
      <c r="I8" s="17">
        <f>SUM(H8/H46)</f>
        <v>0.061066041323361644</v>
      </c>
      <c r="J8" s="18"/>
      <c r="K8" s="15" t="s">
        <v>12</v>
      </c>
      <c r="L8" s="20">
        <v>0</v>
      </c>
      <c r="M8" s="20">
        <v>0</v>
      </c>
      <c r="N8" s="17">
        <f>SUM(M8/M22)</f>
        <v>0</v>
      </c>
    </row>
    <row r="9" spans="1:14" ht="12.75">
      <c r="A9" s="22" t="s">
        <v>98</v>
      </c>
      <c r="B9" s="62">
        <v>3</v>
      </c>
      <c r="C9" s="62">
        <v>3</v>
      </c>
      <c r="D9" s="17">
        <f>SUM(C9/C47)</f>
        <v>2.1235931195582926E-05</v>
      </c>
      <c r="E9" s="18"/>
      <c r="F9" s="15" t="s">
        <v>13</v>
      </c>
      <c r="G9" s="16">
        <v>0</v>
      </c>
      <c r="H9" s="16">
        <v>0</v>
      </c>
      <c r="I9" s="17">
        <f>SUM(H9/H46)</f>
        <v>0</v>
      </c>
      <c r="J9" s="18"/>
      <c r="K9" s="15" t="s">
        <v>14</v>
      </c>
      <c r="L9" s="20">
        <v>47</v>
      </c>
      <c r="M9" s="20">
        <v>445</v>
      </c>
      <c r="N9" s="17">
        <f>SUM(M9/M22)</f>
        <v>0.10939036381514258</v>
      </c>
    </row>
    <row r="10" spans="1:14" ht="12.75">
      <c r="A10" s="15" t="s">
        <v>63</v>
      </c>
      <c r="B10" s="16">
        <v>117</v>
      </c>
      <c r="C10" s="16">
        <v>2352</v>
      </c>
      <c r="D10" s="17">
        <f>SUM(C10/C46)</f>
        <v>0.014858897333358604</v>
      </c>
      <c r="E10" s="18"/>
      <c r="F10" s="15" t="s">
        <v>15</v>
      </c>
      <c r="G10" s="16">
        <v>86</v>
      </c>
      <c r="H10" s="16">
        <v>1033</v>
      </c>
      <c r="I10" s="17">
        <f>SUM(H10/H46)</f>
        <v>0.032735454430219295</v>
      </c>
      <c r="J10" s="18"/>
      <c r="K10" s="15" t="s">
        <v>16</v>
      </c>
      <c r="L10" s="20">
        <v>7</v>
      </c>
      <c r="M10" s="20">
        <v>114</v>
      </c>
      <c r="N10" s="17">
        <f>SUM(M10/M22)</f>
        <v>0.028023598820058997</v>
      </c>
    </row>
    <row r="11" spans="1:14" ht="12.75">
      <c r="A11" s="15" t="s">
        <v>49</v>
      </c>
      <c r="B11" s="16">
        <v>30</v>
      </c>
      <c r="C11" s="16">
        <v>338</v>
      </c>
      <c r="D11" s="17">
        <f>SUM(C11/C46)</f>
        <v>0.002135334735831296</v>
      </c>
      <c r="E11" s="18"/>
      <c r="F11" s="15" t="s">
        <v>17</v>
      </c>
      <c r="G11" s="16">
        <v>403</v>
      </c>
      <c r="H11" s="16">
        <v>5468</v>
      </c>
      <c r="I11" s="17">
        <f>SUM(H11/H46)</f>
        <v>0.17327924958803398</v>
      </c>
      <c r="J11" s="18"/>
      <c r="K11" s="15" t="s">
        <v>18</v>
      </c>
      <c r="L11" s="20">
        <v>51</v>
      </c>
      <c r="M11" s="20">
        <v>331</v>
      </c>
      <c r="N11" s="17">
        <f>SUM(M11/M22)</f>
        <v>0.08136676499508358</v>
      </c>
    </row>
    <row r="12" spans="1:14" ht="12.75">
      <c r="A12" s="15" t="s">
        <v>9</v>
      </c>
      <c r="B12" s="16">
        <v>170</v>
      </c>
      <c r="C12" s="16">
        <v>3780</v>
      </c>
      <c r="D12" s="17">
        <f>SUM(C12/C46)</f>
        <v>0.02388037071432633</v>
      </c>
      <c r="E12" s="18"/>
      <c r="F12" s="15" t="s">
        <v>55</v>
      </c>
      <c r="G12" s="16">
        <v>100</v>
      </c>
      <c r="H12" s="16">
        <v>1620</v>
      </c>
      <c r="I12" s="17">
        <f>SUM(H12/H46)</f>
        <v>0.05133730510837876</v>
      </c>
      <c r="J12" s="18"/>
      <c r="K12" s="15" t="s">
        <v>20</v>
      </c>
      <c r="L12" s="20">
        <v>38</v>
      </c>
      <c r="M12" s="20">
        <v>241</v>
      </c>
      <c r="N12" s="17">
        <f>SUM(M12/M22)</f>
        <v>0.059242871189773845</v>
      </c>
    </row>
    <row r="13" spans="1:14" ht="13.5" customHeight="1">
      <c r="A13" s="15" t="s">
        <v>99</v>
      </c>
      <c r="B13" s="16">
        <v>0</v>
      </c>
      <c r="C13" s="16">
        <v>0</v>
      </c>
      <c r="D13" s="17">
        <f>SUM(C13/C48)</f>
        <v>0</v>
      </c>
      <c r="E13" s="18"/>
      <c r="F13" s="15" t="s">
        <v>19</v>
      </c>
      <c r="G13" s="16">
        <v>31</v>
      </c>
      <c r="H13" s="16">
        <v>611</v>
      </c>
      <c r="I13" s="17">
        <f>SUM(H13/H46)</f>
        <v>0.01936240334643174</v>
      </c>
      <c r="J13" s="18"/>
      <c r="K13" s="15" t="s">
        <v>21</v>
      </c>
      <c r="L13" s="20">
        <v>46</v>
      </c>
      <c r="M13" s="20">
        <v>452</v>
      </c>
      <c r="N13" s="17">
        <f>SUM(M13/M22)</f>
        <v>0.1111111111111111</v>
      </c>
    </row>
    <row r="14" spans="1:14" ht="12.75">
      <c r="A14" s="15" t="s">
        <v>13</v>
      </c>
      <c r="B14" s="16">
        <v>18</v>
      </c>
      <c r="C14" s="16">
        <v>281</v>
      </c>
      <c r="D14" s="17">
        <f>SUM(C14/C46)</f>
        <v>0.001775233907599391</v>
      </c>
      <c r="E14" s="18"/>
      <c r="F14" s="15" t="s">
        <v>16</v>
      </c>
      <c r="G14" s="16">
        <v>72</v>
      </c>
      <c r="H14" s="16">
        <v>830</v>
      </c>
      <c r="I14" s="17">
        <f>SUM(H14/H46)</f>
        <v>0.026302446444416275</v>
      </c>
      <c r="J14" s="18"/>
      <c r="K14" s="15" t="s">
        <v>22</v>
      </c>
      <c r="L14" s="20">
        <v>15</v>
      </c>
      <c r="M14" s="20">
        <v>158</v>
      </c>
      <c r="N14" s="17">
        <f>SUM(M14/M22)</f>
        <v>0.03883972468043265</v>
      </c>
    </row>
    <row r="15" spans="1:14" ht="12.75">
      <c r="A15" s="15" t="s">
        <v>15</v>
      </c>
      <c r="B15" s="16">
        <v>169</v>
      </c>
      <c r="C15" s="16">
        <v>2316</v>
      </c>
      <c r="D15" s="17">
        <f>SUM(C15/C46)</f>
        <v>0.0146314652313174</v>
      </c>
      <c r="E15" s="18"/>
      <c r="F15" s="15" t="s">
        <v>18</v>
      </c>
      <c r="G15" s="16">
        <v>23</v>
      </c>
      <c r="H15" s="16">
        <v>180</v>
      </c>
      <c r="I15" s="17">
        <f>SUM(H15/H46)</f>
        <v>0.005704145012042084</v>
      </c>
      <c r="J15" s="18"/>
      <c r="K15" s="15" t="s">
        <v>25</v>
      </c>
      <c r="L15" s="20">
        <v>13</v>
      </c>
      <c r="M15" s="20">
        <v>163</v>
      </c>
      <c r="N15" s="17">
        <f>SUM(M15/M22)</f>
        <v>0.04006882989183874</v>
      </c>
    </row>
    <row r="16" spans="1:14" ht="12.75">
      <c r="A16" s="15" t="s">
        <v>17</v>
      </c>
      <c r="B16" s="16">
        <v>828</v>
      </c>
      <c r="C16" s="16">
        <v>18935</v>
      </c>
      <c r="D16" s="17">
        <f>SUM(C16/C46)</f>
        <v>0.11962296811528281</v>
      </c>
      <c r="E16" s="18"/>
      <c r="F16" s="22" t="s">
        <v>24</v>
      </c>
      <c r="G16" s="23">
        <v>31</v>
      </c>
      <c r="H16" s="23">
        <v>165</v>
      </c>
      <c r="I16" s="17">
        <f>SUM(H16/H46)</f>
        <v>0.00522879959437191</v>
      </c>
      <c r="J16" s="18"/>
      <c r="K16" s="15" t="s">
        <v>27</v>
      </c>
      <c r="L16" s="20">
        <v>67</v>
      </c>
      <c r="M16" s="20">
        <v>678</v>
      </c>
      <c r="N16" s="17">
        <f>SUM(M16/M22)</f>
        <v>0.16666666666666666</v>
      </c>
    </row>
    <row r="17" spans="1:14" ht="12.75">
      <c r="A17" s="15" t="s">
        <v>55</v>
      </c>
      <c r="B17" s="16">
        <v>681</v>
      </c>
      <c r="C17" s="16">
        <v>11074</v>
      </c>
      <c r="D17" s="17">
        <f>SUM(C17/C46)</f>
        <v>0.0699606416112301</v>
      </c>
      <c r="E17" s="18"/>
      <c r="F17" s="22" t="s">
        <v>32</v>
      </c>
      <c r="G17" s="23">
        <v>44</v>
      </c>
      <c r="H17" s="23">
        <v>743</v>
      </c>
      <c r="I17" s="17">
        <f>SUM(H17/H46)</f>
        <v>0.02354544302192927</v>
      </c>
      <c r="J17" s="18"/>
      <c r="K17" s="15" t="s">
        <v>29</v>
      </c>
      <c r="L17" s="20">
        <v>53</v>
      </c>
      <c r="M17" s="20">
        <v>609</v>
      </c>
      <c r="N17" s="17">
        <f>SUM(M17/M22)</f>
        <v>0.14970501474926254</v>
      </c>
    </row>
    <row r="18" spans="1:14" ht="12.75">
      <c r="A18" s="15" t="s">
        <v>23</v>
      </c>
      <c r="B18" s="16">
        <v>212</v>
      </c>
      <c r="C18" s="16">
        <v>3082</v>
      </c>
      <c r="D18" s="17">
        <f>SUM(C18/C46)</f>
        <v>0.019470714958083</v>
      </c>
      <c r="E18" s="18"/>
      <c r="F18" s="15" t="s">
        <v>26</v>
      </c>
      <c r="G18" s="23">
        <v>0</v>
      </c>
      <c r="H18" s="23">
        <v>0</v>
      </c>
      <c r="I18" s="17">
        <f>SUM(H18/H46)</f>
        <v>0</v>
      </c>
      <c r="J18" s="18"/>
      <c r="K18" s="15" t="s">
        <v>31</v>
      </c>
      <c r="L18" s="20">
        <v>0</v>
      </c>
      <c r="M18" s="20">
        <v>28</v>
      </c>
      <c r="N18" s="17">
        <f>SUM(M18/M22)</f>
        <v>0.00688298918387414</v>
      </c>
    </row>
    <row r="19" spans="1:14" ht="12.75">
      <c r="A19" s="15" t="s">
        <v>19</v>
      </c>
      <c r="B19" s="16">
        <v>331</v>
      </c>
      <c r="C19" s="16">
        <v>6548</v>
      </c>
      <c r="D19" s="17">
        <f>SUM(C19/C46)</f>
        <v>0.041367372337938836</v>
      </c>
      <c r="E19" s="18"/>
      <c r="F19" s="15" t="s">
        <v>28</v>
      </c>
      <c r="G19" s="16">
        <v>6</v>
      </c>
      <c r="H19" s="16">
        <v>60</v>
      </c>
      <c r="I19" s="17">
        <f>SUM(H19/H46)</f>
        <v>0.0019013816706806947</v>
      </c>
      <c r="J19" s="18"/>
      <c r="K19" s="15" t="s">
        <v>48</v>
      </c>
      <c r="L19" s="59">
        <v>32</v>
      </c>
      <c r="M19" s="59">
        <v>280</v>
      </c>
      <c r="N19" s="17">
        <f>SUM(M19/M22)</f>
        <v>0.0688298918387414</v>
      </c>
    </row>
    <row r="20" spans="1:14" ht="12.75">
      <c r="A20" s="15" t="s">
        <v>16</v>
      </c>
      <c r="B20" s="16">
        <v>1</v>
      </c>
      <c r="C20" s="16">
        <v>58</v>
      </c>
      <c r="D20" s="17">
        <f>SUM(C20/C46)</f>
        <v>0.0003664183866219384</v>
      </c>
      <c r="E20" s="18"/>
      <c r="F20" s="15" t="s">
        <v>21</v>
      </c>
      <c r="G20" s="16">
        <v>99</v>
      </c>
      <c r="H20" s="16">
        <v>974</v>
      </c>
      <c r="I20" s="17">
        <f>SUM(H20/H46)</f>
        <v>0.03086576245404994</v>
      </c>
      <c r="J20" s="18"/>
      <c r="K20" s="15"/>
      <c r="L20" s="59"/>
      <c r="M20" s="59"/>
      <c r="N20" s="17"/>
    </row>
    <row r="21" spans="1:14" ht="12.75">
      <c r="A21" s="15" t="s">
        <v>30</v>
      </c>
      <c r="B21" s="16">
        <v>23</v>
      </c>
      <c r="C21" s="16">
        <v>360</v>
      </c>
      <c r="D21" s="17">
        <f>SUM(C21/C46)</f>
        <v>0.002274321020412031</v>
      </c>
      <c r="E21" s="18"/>
      <c r="F21" s="15" t="s">
        <v>22</v>
      </c>
      <c r="G21" s="16">
        <v>86</v>
      </c>
      <c r="H21" s="16">
        <v>1372</v>
      </c>
      <c r="I21" s="17">
        <f>SUM(H21/H46)</f>
        <v>0.043478260869565216</v>
      </c>
      <c r="J21" s="18"/>
      <c r="K21" s="24"/>
      <c r="L21" s="21"/>
      <c r="M21" s="21"/>
      <c r="N21" s="25"/>
    </row>
    <row r="22" spans="1:17" ht="12.75">
      <c r="A22" s="15" t="s">
        <v>24</v>
      </c>
      <c r="B22" s="16">
        <v>169</v>
      </c>
      <c r="C22" s="16">
        <v>1930</v>
      </c>
      <c r="D22" s="17">
        <f>SUM(C22/C46)</f>
        <v>0.0121928876927645</v>
      </c>
      <c r="E22" s="18"/>
      <c r="F22" s="15" t="s">
        <v>34</v>
      </c>
      <c r="G22" s="16">
        <v>192</v>
      </c>
      <c r="H22" s="16">
        <v>2821</v>
      </c>
      <c r="I22" s="17">
        <f>SUM(H22/H46)</f>
        <v>0.08939662821650399</v>
      </c>
      <c r="J22" s="18"/>
      <c r="K22" s="42" t="str">
        <f>F46</f>
        <v>Total AUGUST 2005</v>
      </c>
      <c r="L22" s="7">
        <f>SUM(L6:L21)</f>
        <v>417</v>
      </c>
      <c r="M22" s="7">
        <f>SUM(M6:M21)</f>
        <v>4068</v>
      </c>
      <c r="N22" s="25"/>
      <c r="P22" s="38"/>
      <c r="Q22" s="38"/>
    </row>
    <row r="23" spans="1:17" ht="12.75">
      <c r="A23" s="15" t="s">
        <v>32</v>
      </c>
      <c r="B23" s="16">
        <v>73</v>
      </c>
      <c r="C23" s="16">
        <v>1345</v>
      </c>
      <c r="D23" s="17">
        <f>SUM(C23/C46)</f>
        <v>0.00849711603459495</v>
      </c>
      <c r="E23" s="18"/>
      <c r="F23" s="15" t="s">
        <v>36</v>
      </c>
      <c r="G23" s="16">
        <v>110</v>
      </c>
      <c r="H23" s="16">
        <v>1424</v>
      </c>
      <c r="I23" s="17">
        <f>SUM(H23/H46)</f>
        <v>0.04512612498415515</v>
      </c>
      <c r="J23" s="18"/>
      <c r="K23" s="42" t="str">
        <f>F47</f>
        <v>Total AUGUST 2004 </v>
      </c>
      <c r="L23" s="45">
        <v>278</v>
      </c>
      <c r="M23" s="45">
        <v>3226</v>
      </c>
      <c r="N23" s="25"/>
      <c r="P23" s="45"/>
      <c r="Q23" s="45"/>
    </row>
    <row r="24" spans="1:17" ht="12.75">
      <c r="A24" s="15" t="s">
        <v>33</v>
      </c>
      <c r="B24" s="16">
        <v>48</v>
      </c>
      <c r="C24" s="16">
        <v>574</v>
      </c>
      <c r="D24" s="17">
        <f>SUM(C24/C46)</f>
        <v>0.003626278515879183</v>
      </c>
      <c r="E24" s="18"/>
      <c r="F24" s="22" t="s">
        <v>57</v>
      </c>
      <c r="G24" s="16">
        <v>2</v>
      </c>
      <c r="H24" s="16">
        <v>9</v>
      </c>
      <c r="I24" s="17">
        <f>SUM(H24/H46)</f>
        <v>0.0002852072506021042</v>
      </c>
      <c r="J24" s="18"/>
      <c r="K24" s="42" t="str">
        <f>F48</f>
        <v>2005 change 2004</v>
      </c>
      <c r="L24" s="45">
        <f>SUM(L22-L23)</f>
        <v>139</v>
      </c>
      <c r="M24" s="45">
        <f>SUM(M22-M23)</f>
        <v>842</v>
      </c>
      <c r="N24" s="25"/>
      <c r="P24" s="46"/>
      <c r="Q24" s="46"/>
    </row>
    <row r="25" spans="1:14" ht="12.75">
      <c r="A25" s="15" t="s">
        <v>28</v>
      </c>
      <c r="B25" s="16">
        <v>237</v>
      </c>
      <c r="C25" s="16">
        <v>3913</v>
      </c>
      <c r="D25" s="17">
        <f>SUM(C25/C46)</f>
        <v>0.02472060598020077</v>
      </c>
      <c r="E25" s="18"/>
      <c r="F25" s="15" t="s">
        <v>25</v>
      </c>
      <c r="G25" s="16">
        <v>157</v>
      </c>
      <c r="H25" s="16">
        <v>2025</v>
      </c>
      <c r="I25" s="17">
        <f>SUM(H25/H46)</f>
        <v>0.06417163138547344</v>
      </c>
      <c r="J25" s="18"/>
      <c r="K25" s="42" t="str">
        <f>F49</f>
        <v>% change 2005 - 2004</v>
      </c>
      <c r="L25" s="46">
        <f>SUM((L22-L23)/L23)</f>
        <v>0.5</v>
      </c>
      <c r="M25" s="46">
        <f>SUM((M22-M23)/M23)</f>
        <v>0.2610043397396156</v>
      </c>
      <c r="N25" s="25"/>
    </row>
    <row r="26" spans="1:14" ht="12.75">
      <c r="A26" s="15" t="s">
        <v>35</v>
      </c>
      <c r="B26" s="16">
        <v>246</v>
      </c>
      <c r="C26" s="16">
        <v>4630</v>
      </c>
      <c r="D26" s="17">
        <f>SUM(C26/C46)</f>
        <v>0.029250295345854733</v>
      </c>
      <c r="E26" s="18"/>
      <c r="F26" s="22" t="s">
        <v>46</v>
      </c>
      <c r="G26" s="23">
        <v>0</v>
      </c>
      <c r="H26" s="23">
        <v>0</v>
      </c>
      <c r="I26" s="17">
        <f>SUM(H26/H46)</f>
        <v>0</v>
      </c>
      <c r="J26" s="18"/>
      <c r="K26" s="42"/>
      <c r="L26" s="46"/>
      <c r="M26" s="46"/>
      <c r="N26" s="25"/>
    </row>
    <row r="27" spans="1:14" ht="12.75">
      <c r="A27" s="15" t="s">
        <v>47</v>
      </c>
      <c r="B27" s="16">
        <v>33</v>
      </c>
      <c r="C27" s="16">
        <v>769</v>
      </c>
      <c r="D27" s="17">
        <f>SUM(C27/C46)</f>
        <v>0.0048582024019357</v>
      </c>
      <c r="E27" s="18"/>
      <c r="F27" s="15" t="s">
        <v>38</v>
      </c>
      <c r="G27" s="16">
        <v>5</v>
      </c>
      <c r="H27" s="16">
        <v>73</v>
      </c>
      <c r="I27" s="17">
        <f>SUM(H27/H46)</f>
        <v>0.0023133476993281786</v>
      </c>
      <c r="J27" s="18"/>
      <c r="K27" s="42"/>
      <c r="L27" s="46"/>
      <c r="M27" s="46"/>
      <c r="N27" s="25"/>
    </row>
    <row r="28" spans="1:14" ht="12.75">
      <c r="A28" s="15" t="s">
        <v>37</v>
      </c>
      <c r="B28" s="16">
        <v>81</v>
      </c>
      <c r="C28" s="16">
        <v>893</v>
      </c>
      <c r="D28" s="17">
        <f>SUM(C28/C46)</f>
        <v>0.005641579642299844</v>
      </c>
      <c r="E28" s="18"/>
      <c r="F28" s="15" t="s">
        <v>39</v>
      </c>
      <c r="G28" s="16">
        <v>7</v>
      </c>
      <c r="H28" s="16">
        <v>137</v>
      </c>
      <c r="I28" s="17">
        <f>SUM(H28/H46)</f>
        <v>0.004341488148054253</v>
      </c>
      <c r="J28" s="18"/>
      <c r="K28" s="53"/>
      <c r="L28" s="54"/>
      <c r="M28" s="54"/>
      <c r="N28" s="56"/>
    </row>
    <row r="29" spans="1:12" ht="12.75">
      <c r="A29" s="15" t="s">
        <v>22</v>
      </c>
      <c r="B29" s="16">
        <v>91</v>
      </c>
      <c r="C29" s="16">
        <v>2331</v>
      </c>
      <c r="D29" s="17">
        <f>SUM(C29/C46)</f>
        <v>0.014726228607167902</v>
      </c>
      <c r="E29" s="18"/>
      <c r="F29" s="15" t="s">
        <v>56</v>
      </c>
      <c r="G29" s="16">
        <v>0</v>
      </c>
      <c r="H29" s="16">
        <v>22</v>
      </c>
      <c r="I29" s="17">
        <f>SUM(H29/H46)</f>
        <v>0.000697173279249588</v>
      </c>
      <c r="J29" s="18"/>
      <c r="L29" s="14"/>
    </row>
    <row r="30" spans="1:14" ht="12.75">
      <c r="A30" s="15" t="s">
        <v>34</v>
      </c>
      <c r="B30" s="16">
        <v>570</v>
      </c>
      <c r="C30" s="16">
        <v>12962</v>
      </c>
      <c r="D30" s="17">
        <f>SUM(C30/C46)</f>
        <v>0.08188819185161318</v>
      </c>
      <c r="E30" s="18"/>
      <c r="F30" s="15" t="s">
        <v>40</v>
      </c>
      <c r="G30" s="16">
        <v>334</v>
      </c>
      <c r="H30" s="16">
        <v>4138</v>
      </c>
      <c r="I30" s="17">
        <f>SUM(H30/H46)</f>
        <v>0.13113195588794524</v>
      </c>
      <c r="K30" s="9"/>
      <c r="L30" s="67" t="s">
        <v>53</v>
      </c>
      <c r="M30" s="67"/>
      <c r="N30" s="68"/>
    </row>
    <row r="31" spans="1:14" ht="12.75">
      <c r="A31" s="15" t="s">
        <v>36</v>
      </c>
      <c r="B31" s="26">
        <v>529</v>
      </c>
      <c r="C31" s="26">
        <v>8535</v>
      </c>
      <c r="D31" s="17">
        <f>SUM(C31/C46)</f>
        <v>0.053920360858935236</v>
      </c>
      <c r="E31" s="18"/>
      <c r="F31" s="15" t="s">
        <v>41</v>
      </c>
      <c r="G31" s="16">
        <v>310</v>
      </c>
      <c r="H31" s="16">
        <v>4672</v>
      </c>
      <c r="I31" s="17">
        <f>SUM(H31/H46)</f>
        <v>0.14805425275700343</v>
      </c>
      <c r="K31" s="11" t="s">
        <v>3</v>
      </c>
      <c r="L31" s="12" t="str">
        <f>B5</f>
        <v>01/08 - 31/08</v>
      </c>
      <c r="M31" s="12" t="str">
        <f>C5</f>
        <v>01/01 - 31/08</v>
      </c>
      <c r="N31" s="13" t="s">
        <v>4</v>
      </c>
    </row>
    <row r="32" spans="1:14" ht="12.75">
      <c r="A32" s="27" t="s">
        <v>42</v>
      </c>
      <c r="B32" s="16">
        <v>3</v>
      </c>
      <c r="C32" s="16">
        <v>60</v>
      </c>
      <c r="D32" s="17">
        <f>SUM(C32/C46)</f>
        <v>0.0003790535034020052</v>
      </c>
      <c r="E32" s="18"/>
      <c r="F32" s="15" t="s">
        <v>31</v>
      </c>
      <c r="G32" s="16">
        <v>53</v>
      </c>
      <c r="H32" s="16">
        <v>800</v>
      </c>
      <c r="I32" s="17">
        <f>SUM(H32/H46)</f>
        <v>0.02535175560907593</v>
      </c>
      <c r="K32" s="15" t="s">
        <v>10</v>
      </c>
      <c r="L32" s="19">
        <v>0</v>
      </c>
      <c r="M32" s="19">
        <v>1</v>
      </c>
      <c r="N32" s="17">
        <f>SUM(M32/M42)</f>
        <v>0.004273504273504274</v>
      </c>
    </row>
    <row r="33" spans="1:14" ht="12.75">
      <c r="A33" s="15" t="s">
        <v>25</v>
      </c>
      <c r="B33" s="16">
        <v>390</v>
      </c>
      <c r="C33" s="16">
        <v>10333</v>
      </c>
      <c r="D33" s="17">
        <f>SUM(C33/C46)</f>
        <v>0.06527933084421533</v>
      </c>
      <c r="E33" s="18"/>
      <c r="F33" s="27"/>
      <c r="G33" s="28"/>
      <c r="H33" s="28"/>
      <c r="I33" s="29"/>
      <c r="J33" s="18"/>
      <c r="K33" s="15" t="s">
        <v>20</v>
      </c>
      <c r="L33" s="19">
        <v>1</v>
      </c>
      <c r="M33" s="19">
        <v>14</v>
      </c>
      <c r="N33" s="17">
        <f>SUM(M33/M42)</f>
        <v>0.05982905982905983</v>
      </c>
    </row>
    <row r="34" spans="1:14" ht="12.75">
      <c r="A34" s="15" t="s">
        <v>43</v>
      </c>
      <c r="B34" s="16">
        <v>77</v>
      </c>
      <c r="C34" s="16">
        <v>1186</v>
      </c>
      <c r="D34" s="17">
        <f>SUM(C34/C46)</f>
        <v>0.007492624250579636</v>
      </c>
      <c r="E34" s="18"/>
      <c r="F34" s="27"/>
      <c r="G34" s="28"/>
      <c r="H34" s="28"/>
      <c r="I34" s="29"/>
      <c r="J34" s="18"/>
      <c r="K34" s="15" t="s">
        <v>35</v>
      </c>
      <c r="L34" s="20">
        <v>4</v>
      </c>
      <c r="M34" s="20">
        <v>52</v>
      </c>
      <c r="N34" s="17">
        <f>SUM(M34/M42)</f>
        <v>0.2222222222222222</v>
      </c>
    </row>
    <row r="35" spans="1:14" ht="12.75">
      <c r="A35" s="15" t="s">
        <v>38</v>
      </c>
      <c r="B35" s="16">
        <v>148</v>
      </c>
      <c r="C35" s="16">
        <v>2970</v>
      </c>
      <c r="D35" s="17">
        <f>SUM(C35/C46)</f>
        <v>0.018763148418399257</v>
      </c>
      <c r="E35" s="18"/>
      <c r="F35" s="27"/>
      <c r="G35" s="16"/>
      <c r="H35" s="16"/>
      <c r="I35" s="17"/>
      <c r="K35" s="15" t="s">
        <v>27</v>
      </c>
      <c r="L35" s="20">
        <v>8</v>
      </c>
      <c r="M35" s="20">
        <v>64</v>
      </c>
      <c r="N35" s="17">
        <f>SUM(M35/M42)</f>
        <v>0.27350427350427353</v>
      </c>
    </row>
    <row r="36" spans="1:14" ht="12.75">
      <c r="A36" s="15" t="s">
        <v>44</v>
      </c>
      <c r="B36" s="16">
        <v>259</v>
      </c>
      <c r="C36" s="16">
        <v>4783</v>
      </c>
      <c r="D36" s="17">
        <f>SUM(C36/C46)</f>
        <v>0.030216881779529848</v>
      </c>
      <c r="E36" s="18"/>
      <c r="F36" s="27"/>
      <c r="G36" s="28"/>
      <c r="H36" s="28"/>
      <c r="I36" s="29"/>
      <c r="K36" s="15" t="s">
        <v>72</v>
      </c>
      <c r="L36" s="20">
        <v>0</v>
      </c>
      <c r="M36" s="20">
        <v>2</v>
      </c>
      <c r="N36" s="17">
        <f>SUM(M36/M42)</f>
        <v>0.008547008547008548</v>
      </c>
    </row>
    <row r="37" spans="1:14" ht="12.75">
      <c r="A37" s="15" t="s">
        <v>50</v>
      </c>
      <c r="B37" s="16">
        <v>4</v>
      </c>
      <c r="C37" s="16">
        <v>39</v>
      </c>
      <c r="D37" s="17">
        <f>SUM(C37/C46)</f>
        <v>0.0002463847772113034</v>
      </c>
      <c r="E37" s="18"/>
      <c r="F37" s="27"/>
      <c r="G37" s="28"/>
      <c r="H37" s="28"/>
      <c r="I37" s="29"/>
      <c r="K37" s="15" t="s">
        <v>29</v>
      </c>
      <c r="L37" s="20">
        <v>0</v>
      </c>
      <c r="M37" s="20">
        <v>0</v>
      </c>
      <c r="N37" s="17">
        <f>SUM(M37/M42)</f>
        <v>0</v>
      </c>
    </row>
    <row r="38" spans="1:14" ht="12.75">
      <c r="A38" s="15" t="s">
        <v>45</v>
      </c>
      <c r="B38" s="16">
        <v>31</v>
      </c>
      <c r="C38" s="16">
        <v>448</v>
      </c>
      <c r="D38" s="17">
        <f>SUM(C38/C46)</f>
        <v>0.002830266158734972</v>
      </c>
      <c r="E38" s="18"/>
      <c r="F38" s="27"/>
      <c r="G38" s="28"/>
      <c r="H38" s="28"/>
      <c r="I38" s="29"/>
      <c r="J38" s="32"/>
      <c r="K38" s="15" t="s">
        <v>54</v>
      </c>
      <c r="L38" s="59">
        <v>0</v>
      </c>
      <c r="M38" s="20">
        <v>4</v>
      </c>
      <c r="N38" s="17">
        <f>SUM(M38/M42)</f>
        <v>0.017094017094017096</v>
      </c>
    </row>
    <row r="39" spans="1:14" ht="12.75">
      <c r="A39" s="15" t="s">
        <v>39</v>
      </c>
      <c r="B39" s="16">
        <v>145</v>
      </c>
      <c r="C39" s="16">
        <v>2937</v>
      </c>
      <c r="D39" s="17">
        <f>SUM(C39/C46)</f>
        <v>0.018554668991528155</v>
      </c>
      <c r="E39" s="18"/>
      <c r="F39" s="27"/>
      <c r="G39" s="28"/>
      <c r="H39" s="28"/>
      <c r="I39" s="29"/>
      <c r="J39" s="35"/>
      <c r="K39" s="15" t="s">
        <v>48</v>
      </c>
      <c r="L39" s="20">
        <v>0</v>
      </c>
      <c r="M39" s="20">
        <v>97</v>
      </c>
      <c r="N39" s="17">
        <f>SUM(M39/M42)</f>
        <v>0.41452991452991456</v>
      </c>
    </row>
    <row r="40" spans="1:14" ht="12.75">
      <c r="A40" s="15" t="s">
        <v>56</v>
      </c>
      <c r="B40" s="16">
        <v>0</v>
      </c>
      <c r="C40" s="16">
        <v>2</v>
      </c>
      <c r="D40" s="17">
        <f>SUM(C40/C46)</f>
        <v>1.263511678006684E-05</v>
      </c>
      <c r="E40" s="18"/>
      <c r="F40" s="15"/>
      <c r="G40" s="16"/>
      <c r="H40" s="16"/>
      <c r="I40" s="31"/>
      <c r="J40" s="38"/>
      <c r="K40" s="15"/>
      <c r="L40" s="20"/>
      <c r="M40" s="20"/>
      <c r="N40" s="17"/>
    </row>
    <row r="41" spans="1:14" ht="12.75">
      <c r="A41" s="15" t="s">
        <v>40</v>
      </c>
      <c r="B41" s="16">
        <v>1171</v>
      </c>
      <c r="C41" s="16">
        <v>22332</v>
      </c>
      <c r="D41" s="17">
        <f>SUM(C41/C46)</f>
        <v>0.14108371396622632</v>
      </c>
      <c r="E41" s="18"/>
      <c r="F41" s="15"/>
      <c r="G41" s="33"/>
      <c r="H41" s="33"/>
      <c r="I41" s="34"/>
      <c r="J41" s="38"/>
      <c r="K41" s="39"/>
      <c r="L41" s="21"/>
      <c r="M41" s="21"/>
      <c r="N41" s="25"/>
    </row>
    <row r="42" spans="1:14" ht="12.75">
      <c r="A42" s="15" t="s">
        <v>41</v>
      </c>
      <c r="B42" s="16">
        <v>1205</v>
      </c>
      <c r="C42" s="16">
        <v>13022</v>
      </c>
      <c r="D42" s="17">
        <f>SUM(C42/C46)</f>
        <v>0.0822672453550152</v>
      </c>
      <c r="E42" s="18"/>
      <c r="F42" s="27"/>
      <c r="G42" s="36"/>
      <c r="H42" s="36"/>
      <c r="I42" s="37"/>
      <c r="J42" s="38"/>
      <c r="K42" s="42" t="str">
        <f>A46</f>
        <v>Total AUGUST 2005</v>
      </c>
      <c r="L42" s="7">
        <f>SUM(L32:L41)</f>
        <v>13</v>
      </c>
      <c r="M42" s="7">
        <f>SUM(M32:M41)</f>
        <v>234</v>
      </c>
      <c r="N42" s="25"/>
    </row>
    <row r="43" spans="1:14" ht="12.75">
      <c r="A43" s="15" t="s">
        <v>29</v>
      </c>
      <c r="B43" s="16">
        <v>130</v>
      </c>
      <c r="C43" s="16">
        <v>2605</v>
      </c>
      <c r="D43" s="17">
        <f>SUM(C43/C46)</f>
        <v>0.01645723960603706</v>
      </c>
      <c r="E43" s="23"/>
      <c r="F43" s="27"/>
      <c r="G43" s="36"/>
      <c r="H43" s="36"/>
      <c r="I43" s="37"/>
      <c r="J43" s="32"/>
      <c r="K43" s="42" t="str">
        <f>A47</f>
        <v>Total AUGUST 2004 </v>
      </c>
      <c r="L43" s="45">
        <v>25</v>
      </c>
      <c r="M43" s="45">
        <v>332</v>
      </c>
      <c r="N43" s="25"/>
    </row>
    <row r="44" spans="1:14" ht="12.75">
      <c r="A44" s="15" t="s">
        <v>31</v>
      </c>
      <c r="B44" s="16">
        <v>75</v>
      </c>
      <c r="C44" s="16">
        <v>891</v>
      </c>
      <c r="D44" s="17">
        <f>SUM(C44/C46)</f>
        <v>0.005628944525519777</v>
      </c>
      <c r="E44" s="7"/>
      <c r="F44" s="27"/>
      <c r="G44" s="36"/>
      <c r="H44" s="36"/>
      <c r="I44" s="37"/>
      <c r="J44" s="32"/>
      <c r="K44" s="42" t="str">
        <f>A48</f>
        <v>2005 change 2004</v>
      </c>
      <c r="L44" s="45">
        <f>SUM(L42-L43)</f>
        <v>-12</v>
      </c>
      <c r="M44" s="45">
        <f>SUM(M42-M43)</f>
        <v>-98</v>
      </c>
      <c r="N44" s="25"/>
    </row>
    <row r="45" spans="5:14" ht="12.75">
      <c r="E45" s="63"/>
      <c r="I45" s="31"/>
      <c r="J45" s="7"/>
      <c r="K45" s="42" t="str">
        <f>A49</f>
        <v>% change 2005 - 2004</v>
      </c>
      <c r="L45" s="46">
        <f>SUM((L42-L43)/L43)</f>
        <v>-0.48</v>
      </c>
      <c r="M45" s="46">
        <f>SUM((M42-M43)/M43)</f>
        <v>-0.29518072289156627</v>
      </c>
      <c r="N45" s="25"/>
    </row>
    <row r="46" spans="1:14" ht="12.75">
      <c r="A46" s="42" t="s">
        <v>100</v>
      </c>
      <c r="B46" s="43">
        <f>SUM(B6:B44)</f>
        <v>8927</v>
      </c>
      <c r="C46" s="43">
        <f>SUM(C6:C44)</f>
        <v>158289</v>
      </c>
      <c r="D46" s="44"/>
      <c r="E46" s="7"/>
      <c r="F46" s="42" t="str">
        <f>A46</f>
        <v>Total AUGUST 2005</v>
      </c>
      <c r="G46" s="43">
        <f>SUM(G6:G44)</f>
        <v>2326</v>
      </c>
      <c r="H46" s="43">
        <f>SUM(H6:H44)</f>
        <v>31556</v>
      </c>
      <c r="I46" s="31"/>
      <c r="J46" s="48"/>
      <c r="K46" s="42"/>
      <c r="L46" s="46"/>
      <c r="M46" s="46"/>
      <c r="N46" s="25"/>
    </row>
    <row r="47" spans="1:14" ht="12.75">
      <c r="A47" s="42" t="s">
        <v>101</v>
      </c>
      <c r="B47" s="45">
        <v>7305</v>
      </c>
      <c r="C47" s="45">
        <v>141270</v>
      </c>
      <c r="D47" s="44"/>
      <c r="E47" s="7"/>
      <c r="F47" s="42" t="str">
        <f>A47</f>
        <v>Total AUGUST 2004 </v>
      </c>
      <c r="G47" s="45">
        <v>1890</v>
      </c>
      <c r="H47" s="45">
        <v>25079</v>
      </c>
      <c r="I47" s="44"/>
      <c r="J47" s="48"/>
      <c r="K47" s="42"/>
      <c r="L47" s="46"/>
      <c r="M47" s="46"/>
      <c r="N47" s="25"/>
    </row>
    <row r="48" spans="1:14" ht="12.75">
      <c r="A48" s="42" t="s">
        <v>61</v>
      </c>
      <c r="B48" s="45">
        <f>SUM(B46-B47)</f>
        <v>1622</v>
      </c>
      <c r="C48" s="45">
        <f>SUM(C46-C47)</f>
        <v>17019</v>
      </c>
      <c r="D48" s="44"/>
      <c r="E48" s="48"/>
      <c r="F48" s="42" t="str">
        <f>A48</f>
        <v>2005 change 2004</v>
      </c>
      <c r="G48" s="45">
        <f>SUM(G46-G47)</f>
        <v>436</v>
      </c>
      <c r="H48" s="45">
        <f>SUM(H46-H47)</f>
        <v>6477</v>
      </c>
      <c r="I48" s="47"/>
      <c r="J48" s="48"/>
      <c r="K48" s="42"/>
      <c r="L48" s="46"/>
      <c r="M48" s="46"/>
      <c r="N48" s="25"/>
    </row>
    <row r="49" spans="1:14" ht="12.75">
      <c r="A49" s="42" t="s">
        <v>62</v>
      </c>
      <c r="B49" s="46">
        <f>SUM((B46-B47)/B47)</f>
        <v>0.22203969883641342</v>
      </c>
      <c r="C49" s="46">
        <f>SUM((C46-C47)/C47)</f>
        <v>0.12047143767254194</v>
      </c>
      <c r="D49" s="47"/>
      <c r="E49" s="48"/>
      <c r="F49" s="42" t="str">
        <f>A49</f>
        <v>% change 2005 - 2004</v>
      </c>
      <c r="G49" s="46">
        <f>SUM((G46-G47)/G47)</f>
        <v>0.2306878306878307</v>
      </c>
      <c r="H49" s="46">
        <f>SUM((H46-H47)/H47)</f>
        <v>0.25826388611986123</v>
      </c>
      <c r="I49" s="47"/>
      <c r="J49"/>
      <c r="K49" s="42"/>
      <c r="L49" s="46"/>
      <c r="M49" s="46"/>
      <c r="N49" s="25"/>
    </row>
    <row r="50" spans="1:14" ht="12.75">
      <c r="A50" s="49"/>
      <c r="B50" s="50"/>
      <c r="C50" s="50"/>
      <c r="D50" s="51"/>
      <c r="E50" s="52"/>
      <c r="F50" s="53"/>
      <c r="G50" s="54"/>
      <c r="H50" s="54"/>
      <c r="I50" s="55"/>
      <c r="K50" s="49"/>
      <c r="L50" s="60"/>
      <c r="M50" s="60"/>
      <c r="N50" s="56"/>
    </row>
    <row r="51" spans="1:14" ht="12.75">
      <c r="A51" s="57"/>
      <c r="B51" s="57"/>
      <c r="C51" s="57"/>
      <c r="D51" s="57"/>
      <c r="E51" s="57"/>
      <c r="F51" s="57"/>
      <c r="K51" s="21"/>
      <c r="L51" s="21"/>
      <c r="M51" s="21"/>
      <c r="N51" s="61"/>
    </row>
    <row r="52" ht="12.75">
      <c r="E52" s="57"/>
    </row>
    <row r="53" ht="12.75">
      <c r="E53" s="58"/>
    </row>
    <row r="57" ht="12.75">
      <c r="E57" s="57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65" zoomScaleNormal="65" workbookViewId="0" topLeftCell="A1">
      <selection activeCell="A1" sqref="A1:N1"/>
    </sheetView>
  </sheetViews>
  <sheetFormatPr defaultColWidth="9.140625" defaultRowHeight="12.75"/>
  <cols>
    <col min="1" max="1" width="27.71093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7.00390625" style="0" customWidth="1"/>
    <col min="7" max="7" width="14.7109375" style="30" customWidth="1"/>
    <col min="8" max="8" width="14.28125" style="30" customWidth="1"/>
    <col min="9" max="9" width="9.140625" style="30" customWidth="1"/>
    <col min="10" max="10" width="1.421875" style="30" customWidth="1"/>
    <col min="11" max="11" width="28.7109375" style="30" customWidth="1"/>
    <col min="12" max="12" width="14.8515625" style="0" customWidth="1"/>
    <col min="13" max="13" width="15.00390625" style="0" customWidth="1"/>
    <col min="14" max="14" width="10.140625" style="19" customWidth="1"/>
  </cols>
  <sheetData>
    <row r="1" spans="1:14" s="1" customFormat="1" ht="26.25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3" customFormat="1" ht="12.75">
      <c r="A2" s="2" t="s">
        <v>51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70" t="s">
        <v>0</v>
      </c>
      <c r="C4" s="70"/>
      <c r="D4" s="71"/>
      <c r="E4" s="7"/>
      <c r="F4" s="8"/>
      <c r="G4" s="67" t="s">
        <v>1</v>
      </c>
      <c r="H4" s="67"/>
      <c r="I4" s="68"/>
      <c r="J4" s="5"/>
      <c r="K4" s="9"/>
      <c r="L4" s="67" t="s">
        <v>2</v>
      </c>
      <c r="M4" s="67"/>
      <c r="N4" s="68"/>
    </row>
    <row r="5" spans="1:14" s="14" customFormat="1" ht="12.75">
      <c r="A5" s="11" t="s">
        <v>3</v>
      </c>
      <c r="B5" s="12" t="s">
        <v>103</v>
      </c>
      <c r="C5" s="12" t="s">
        <v>104</v>
      </c>
      <c r="D5" s="13" t="s">
        <v>4</v>
      </c>
      <c r="E5" s="7"/>
      <c r="F5" s="11" t="s">
        <v>3</v>
      </c>
      <c r="G5" s="12" t="str">
        <f>B5</f>
        <v>01/09 - 30/09</v>
      </c>
      <c r="H5" s="12" t="str">
        <f>C5</f>
        <v>01/01 - 30/09</v>
      </c>
      <c r="I5" s="13" t="s">
        <v>4</v>
      </c>
      <c r="J5" s="7"/>
      <c r="K5" s="11" t="s">
        <v>3</v>
      </c>
      <c r="L5" s="12" t="str">
        <f>B5</f>
        <v>01/09 - 30/09</v>
      </c>
      <c r="M5" s="12" t="str">
        <f>C5</f>
        <v>01/01 - 30/09</v>
      </c>
      <c r="N5" s="13" t="s">
        <v>4</v>
      </c>
    </row>
    <row r="6" spans="1:14" ht="12.75">
      <c r="A6" s="15" t="s">
        <v>5</v>
      </c>
      <c r="B6" s="16">
        <v>13</v>
      </c>
      <c r="C6" s="16">
        <v>445</v>
      </c>
      <c r="D6" s="17">
        <f>SUM(C6/C46)</f>
        <v>0.0026929384497146693</v>
      </c>
      <c r="E6" s="18"/>
      <c r="F6" s="15" t="s">
        <v>63</v>
      </c>
      <c r="G6" s="16">
        <v>22</v>
      </c>
      <c r="H6" s="16">
        <v>382</v>
      </c>
      <c r="I6" s="17">
        <f>SUM(H6/H46)</f>
        <v>0.011285414635587462</v>
      </c>
      <c r="J6" s="18"/>
      <c r="K6" s="15" t="s">
        <v>7</v>
      </c>
      <c r="L6" s="59">
        <v>3</v>
      </c>
      <c r="M6" s="19">
        <v>45</v>
      </c>
      <c r="N6" s="17">
        <f>SUM(M6/M22)</f>
        <v>0.010241238051888939</v>
      </c>
    </row>
    <row r="7" spans="1:14" ht="12.75">
      <c r="A7" s="15" t="s">
        <v>8</v>
      </c>
      <c r="B7" s="16">
        <v>221</v>
      </c>
      <c r="C7" s="16">
        <v>4397</v>
      </c>
      <c r="D7" s="17">
        <f>SUM(C7/C46)</f>
        <v>0.02660865250201214</v>
      </c>
      <c r="E7" s="18"/>
      <c r="F7" s="15" t="s">
        <v>6</v>
      </c>
      <c r="G7" s="16">
        <v>3</v>
      </c>
      <c r="H7" s="16">
        <v>95</v>
      </c>
      <c r="I7" s="17">
        <f>SUM(H7/H46)</f>
        <v>0.002806582173771751</v>
      </c>
      <c r="J7" s="18"/>
      <c r="K7" s="15" t="s">
        <v>10</v>
      </c>
      <c r="L7" s="59">
        <v>37</v>
      </c>
      <c r="M7" s="20">
        <v>564</v>
      </c>
      <c r="N7" s="17">
        <f>SUM(M7/M22)</f>
        <v>0.12835685025034138</v>
      </c>
    </row>
    <row r="8" spans="1:14" ht="12.75">
      <c r="A8" s="15" t="s">
        <v>11</v>
      </c>
      <c r="B8" s="16">
        <v>437</v>
      </c>
      <c r="C8" s="16">
        <v>5412</v>
      </c>
      <c r="D8" s="17">
        <f>SUM(C8/C46)</f>
        <v>0.03275097278619279</v>
      </c>
      <c r="E8" s="18"/>
      <c r="F8" s="15" t="s">
        <v>9</v>
      </c>
      <c r="G8" s="16">
        <v>129</v>
      </c>
      <c r="H8" s="16">
        <v>2054</v>
      </c>
      <c r="I8" s="17">
        <f>SUM(H8/H46)</f>
        <v>0.06068126089397028</v>
      </c>
      <c r="J8" s="18"/>
      <c r="K8" s="15" t="s">
        <v>12</v>
      </c>
      <c r="L8" s="59">
        <v>0</v>
      </c>
      <c r="M8" s="20">
        <v>0</v>
      </c>
      <c r="N8" s="17">
        <f>SUM(M8/M22)</f>
        <v>0</v>
      </c>
    </row>
    <row r="9" spans="1:14" ht="12.75">
      <c r="A9" s="22" t="s">
        <v>98</v>
      </c>
      <c r="B9" s="62">
        <v>0</v>
      </c>
      <c r="C9" s="62">
        <v>3</v>
      </c>
      <c r="D9" s="17">
        <f>SUM(C9/C47)</f>
        <v>2.0373376072148916E-05</v>
      </c>
      <c r="E9" s="18"/>
      <c r="F9" s="15" t="s">
        <v>13</v>
      </c>
      <c r="G9" s="16">
        <v>0</v>
      </c>
      <c r="H9" s="16">
        <v>0</v>
      </c>
      <c r="I9" s="17">
        <f>SUM(H9/H46)</f>
        <v>0</v>
      </c>
      <c r="J9" s="18"/>
      <c r="K9" s="15" t="s">
        <v>14</v>
      </c>
      <c r="L9" s="59">
        <v>28</v>
      </c>
      <c r="M9" s="20">
        <v>473</v>
      </c>
      <c r="N9" s="17">
        <f>SUM(M9/M22)</f>
        <v>0.10764679107874374</v>
      </c>
    </row>
    <row r="10" spans="1:14" ht="12.75">
      <c r="A10" s="15" t="s">
        <v>63</v>
      </c>
      <c r="B10" s="16">
        <v>104</v>
      </c>
      <c r="C10" s="16">
        <v>2455</v>
      </c>
      <c r="D10" s="17">
        <f>SUM(C10/C46)</f>
        <v>0.014856548076515761</v>
      </c>
      <c r="E10" s="18"/>
      <c r="F10" s="15" t="s">
        <v>15</v>
      </c>
      <c r="G10" s="16">
        <v>70</v>
      </c>
      <c r="H10" s="16">
        <v>1103</v>
      </c>
      <c r="I10" s="17">
        <f>SUM(H10/H46)</f>
        <v>0.03258589618600254</v>
      </c>
      <c r="J10" s="18"/>
      <c r="K10" s="15" t="s">
        <v>16</v>
      </c>
      <c r="L10" s="59">
        <v>8</v>
      </c>
      <c r="M10" s="20">
        <v>122</v>
      </c>
      <c r="N10" s="17">
        <f>SUM(M10/M22)</f>
        <v>0.027765134274010013</v>
      </c>
    </row>
    <row r="11" spans="1:14" ht="12.75">
      <c r="A11" s="15" t="s">
        <v>49</v>
      </c>
      <c r="B11" s="16">
        <v>18</v>
      </c>
      <c r="C11" s="16">
        <v>354</v>
      </c>
      <c r="D11" s="17">
        <f>SUM(C11/C46)</f>
        <v>0.002142247665615715</v>
      </c>
      <c r="E11" s="18"/>
      <c r="F11" s="15" t="s">
        <v>17</v>
      </c>
      <c r="G11" s="16">
        <v>484</v>
      </c>
      <c r="H11" s="16">
        <v>5948</v>
      </c>
      <c r="I11" s="17">
        <f>SUM(H11/H46)</f>
        <v>0.17572158704836185</v>
      </c>
      <c r="J11" s="18"/>
      <c r="K11" s="15" t="s">
        <v>18</v>
      </c>
      <c r="L11" s="59">
        <v>33</v>
      </c>
      <c r="M11" s="20">
        <v>364</v>
      </c>
      <c r="N11" s="17">
        <f>SUM(M11/M22)</f>
        <v>0.08284023668639054</v>
      </c>
    </row>
    <row r="12" spans="1:14" ht="12.75">
      <c r="A12" s="15" t="s">
        <v>9</v>
      </c>
      <c r="B12" s="16">
        <v>75</v>
      </c>
      <c r="C12" s="16">
        <v>3939</v>
      </c>
      <c r="D12" s="17">
        <f>SUM(C12/C46)</f>
        <v>0.023837043940283333</v>
      </c>
      <c r="E12" s="18"/>
      <c r="F12" s="15" t="s">
        <v>55</v>
      </c>
      <c r="G12" s="16">
        <v>129</v>
      </c>
      <c r="H12" s="16">
        <v>1747</v>
      </c>
      <c r="I12" s="17">
        <f>SUM(H12/H46)</f>
        <v>0.05161156902714999</v>
      </c>
      <c r="J12" s="18"/>
      <c r="K12" s="15" t="s">
        <v>20</v>
      </c>
      <c r="L12" s="59">
        <v>20</v>
      </c>
      <c r="M12" s="20">
        <v>265</v>
      </c>
      <c r="N12" s="17">
        <f>SUM(M12/M22)</f>
        <v>0.060309512972234865</v>
      </c>
    </row>
    <row r="13" spans="1:14" ht="13.5" customHeight="1">
      <c r="A13" s="15" t="s">
        <v>99</v>
      </c>
      <c r="B13" s="16">
        <v>0</v>
      </c>
      <c r="C13" s="16">
        <v>0</v>
      </c>
      <c r="D13" s="17">
        <f>SUM(C13/C48)</f>
        <v>0</v>
      </c>
      <c r="E13" s="18"/>
      <c r="F13" s="15" t="s">
        <v>19</v>
      </c>
      <c r="G13" s="16">
        <v>35</v>
      </c>
      <c r="H13" s="16">
        <v>646</v>
      </c>
      <c r="I13" s="17">
        <f>SUM(H13/H46)</f>
        <v>0.019084758781647906</v>
      </c>
      <c r="J13" s="18"/>
      <c r="K13" s="15" t="s">
        <v>21</v>
      </c>
      <c r="L13" s="59">
        <v>38</v>
      </c>
      <c r="M13" s="20">
        <v>485</v>
      </c>
      <c r="N13" s="17">
        <f>SUM(M13/M22)</f>
        <v>0.11037778789258079</v>
      </c>
    </row>
    <row r="14" spans="1:14" ht="12.75">
      <c r="A14" s="15" t="s">
        <v>13</v>
      </c>
      <c r="B14" s="16">
        <v>16</v>
      </c>
      <c r="C14" s="16">
        <v>297</v>
      </c>
      <c r="D14" s="17">
        <f>SUM(C14/C46)</f>
        <v>0.0017973094821691165</v>
      </c>
      <c r="E14" s="18"/>
      <c r="F14" s="15" t="s">
        <v>16</v>
      </c>
      <c r="G14" s="16">
        <v>60</v>
      </c>
      <c r="H14" s="16">
        <v>890</v>
      </c>
      <c r="I14" s="17">
        <f>SUM(H14/H46)</f>
        <v>0.026293243522703773</v>
      </c>
      <c r="J14" s="18"/>
      <c r="K14" s="15" t="s">
        <v>22</v>
      </c>
      <c r="L14" s="59">
        <v>13</v>
      </c>
      <c r="M14" s="20">
        <v>171</v>
      </c>
      <c r="N14" s="17">
        <f>SUM(M14/M22)</f>
        <v>0.03891670459717797</v>
      </c>
    </row>
    <row r="15" spans="1:14" ht="12.75">
      <c r="A15" s="15" t="s">
        <v>15</v>
      </c>
      <c r="B15" s="16">
        <v>50</v>
      </c>
      <c r="C15" s="16">
        <v>2365</v>
      </c>
      <c r="D15" s="17">
        <f>SUM(C15/C46)</f>
        <v>0.014311908839494817</v>
      </c>
      <c r="E15" s="18"/>
      <c r="F15" s="15" t="s">
        <v>18</v>
      </c>
      <c r="G15" s="16">
        <v>22</v>
      </c>
      <c r="H15" s="16">
        <v>202</v>
      </c>
      <c r="I15" s="17">
        <f>SUM(H15/H46)</f>
        <v>0.005967679990546249</v>
      </c>
      <c r="J15" s="18"/>
      <c r="K15" s="15" t="s">
        <v>25</v>
      </c>
      <c r="L15" s="59">
        <v>11</v>
      </c>
      <c r="M15" s="20">
        <v>174</v>
      </c>
      <c r="N15" s="17">
        <f>SUM(M15/M22)</f>
        <v>0.03959945380063723</v>
      </c>
    </row>
    <row r="16" spans="1:14" ht="12.75">
      <c r="A16" s="15" t="s">
        <v>17</v>
      </c>
      <c r="B16" s="16">
        <v>821</v>
      </c>
      <c r="C16" s="16">
        <v>19748</v>
      </c>
      <c r="D16" s="17">
        <f>SUM(C16/C46)</f>
        <v>0.11950595169655122</v>
      </c>
      <c r="E16" s="18"/>
      <c r="F16" s="22" t="s">
        <v>24</v>
      </c>
      <c r="G16" s="23">
        <v>14</v>
      </c>
      <c r="H16" s="23">
        <v>179</v>
      </c>
      <c r="I16" s="17">
        <f>SUM(H16/H46)</f>
        <v>0.005288191674790984</v>
      </c>
      <c r="J16" s="18"/>
      <c r="K16" s="15" t="s">
        <v>27</v>
      </c>
      <c r="L16" s="59">
        <v>43</v>
      </c>
      <c r="M16" s="20">
        <v>721</v>
      </c>
      <c r="N16" s="17">
        <f>SUM(M16/M22)</f>
        <v>0.16408739189804278</v>
      </c>
    </row>
    <row r="17" spans="1:14" ht="12.75">
      <c r="A17" s="15" t="s">
        <v>55</v>
      </c>
      <c r="B17" s="16">
        <v>543</v>
      </c>
      <c r="C17" s="16">
        <v>11613</v>
      </c>
      <c r="D17" s="17">
        <f>SUM(C17/C46)</f>
        <v>0.07027661621693586</v>
      </c>
      <c r="E17" s="18"/>
      <c r="F17" s="22" t="s">
        <v>32</v>
      </c>
      <c r="G17" s="23">
        <v>62</v>
      </c>
      <c r="H17" s="23">
        <v>803</v>
      </c>
      <c r="I17" s="17">
        <f>SUM(H17/H46)</f>
        <v>0.023723005110933854</v>
      </c>
      <c r="J17" s="18"/>
      <c r="K17" s="15" t="s">
        <v>29</v>
      </c>
      <c r="L17" s="59">
        <v>59</v>
      </c>
      <c r="M17" s="20">
        <v>668</v>
      </c>
      <c r="N17" s="17">
        <f>SUM(M17/M22)</f>
        <v>0.1520254893035958</v>
      </c>
    </row>
    <row r="18" spans="1:14" ht="12.75">
      <c r="A18" s="15" t="s">
        <v>23</v>
      </c>
      <c r="B18" s="16">
        <v>197</v>
      </c>
      <c r="C18" s="16">
        <v>3277</v>
      </c>
      <c r="D18" s="17">
        <f>SUM(C18/C46)</f>
        <v>0.019830919774640385</v>
      </c>
      <c r="E18" s="18"/>
      <c r="F18" s="15" t="s">
        <v>26</v>
      </c>
      <c r="G18" s="23">
        <v>0</v>
      </c>
      <c r="H18" s="23">
        <v>0</v>
      </c>
      <c r="I18" s="17">
        <f>SUM(H18/H46)</f>
        <v>0</v>
      </c>
      <c r="J18" s="18"/>
      <c r="K18" s="15" t="s">
        <v>31</v>
      </c>
      <c r="L18" s="59">
        <v>1</v>
      </c>
      <c r="M18" s="20">
        <v>29</v>
      </c>
      <c r="N18" s="17">
        <f>SUM(M18/M22)</f>
        <v>0.0065999089667728725</v>
      </c>
    </row>
    <row r="19" spans="1:14" ht="12.75">
      <c r="A19" s="15" t="s">
        <v>19</v>
      </c>
      <c r="B19" s="16">
        <v>225</v>
      </c>
      <c r="C19" s="16">
        <v>6773</v>
      </c>
      <c r="D19" s="17">
        <f>SUM(C19/C46)</f>
        <v>0.04098712835936507</v>
      </c>
      <c r="E19" s="18"/>
      <c r="F19" s="15" t="s">
        <v>28</v>
      </c>
      <c r="G19" s="16">
        <v>10</v>
      </c>
      <c r="H19" s="16">
        <v>70</v>
      </c>
      <c r="I19" s="17">
        <f>SUM(H19/H46)</f>
        <v>0.002068007917516027</v>
      </c>
      <c r="J19" s="18"/>
      <c r="K19" s="15" t="s">
        <v>48</v>
      </c>
      <c r="L19" s="59">
        <v>33</v>
      </c>
      <c r="M19" s="59">
        <v>313</v>
      </c>
      <c r="N19" s="17">
        <f>SUM(M19/M22)</f>
        <v>0.07123350022758307</v>
      </c>
    </row>
    <row r="20" spans="1:14" ht="12.75">
      <c r="A20" s="15" t="s">
        <v>16</v>
      </c>
      <c r="B20" s="16">
        <v>1</v>
      </c>
      <c r="C20" s="16">
        <v>59</v>
      </c>
      <c r="D20" s="17">
        <f>SUM(C20/C46)</f>
        <v>0.0003570412776026191</v>
      </c>
      <c r="E20" s="18"/>
      <c r="F20" s="15" t="s">
        <v>21</v>
      </c>
      <c r="G20" s="16">
        <v>84</v>
      </c>
      <c r="H20" s="16">
        <v>1058</v>
      </c>
      <c r="I20" s="17">
        <f>SUM(H20/H46)</f>
        <v>0.031256462524742235</v>
      </c>
      <c r="J20" s="18"/>
      <c r="K20" s="15"/>
      <c r="L20" s="59"/>
      <c r="M20" s="59"/>
      <c r="N20" s="17"/>
    </row>
    <row r="21" spans="1:14" ht="12.75">
      <c r="A21" s="15" t="s">
        <v>30</v>
      </c>
      <c r="B21" s="16">
        <v>10</v>
      </c>
      <c r="C21" s="16">
        <v>370</v>
      </c>
      <c r="D21" s="17">
        <f>SUM(C21/C46)</f>
        <v>0.0022390724188638828</v>
      </c>
      <c r="E21" s="18"/>
      <c r="F21" s="15" t="s">
        <v>22</v>
      </c>
      <c r="G21" s="16">
        <v>90</v>
      </c>
      <c r="H21" s="16">
        <v>1460</v>
      </c>
      <c r="I21" s="17">
        <f>SUM(H21/H46)</f>
        <v>0.04313273656533428</v>
      </c>
      <c r="J21" s="18"/>
      <c r="K21" s="24"/>
      <c r="L21" s="21"/>
      <c r="M21" s="21"/>
      <c r="N21" s="25"/>
    </row>
    <row r="22" spans="1:17" ht="12.75">
      <c r="A22" s="15" t="s">
        <v>24</v>
      </c>
      <c r="B22" s="16">
        <v>162</v>
      </c>
      <c r="C22" s="16">
        <v>2089</v>
      </c>
      <c r="D22" s="17">
        <f>SUM(C22/C46)</f>
        <v>0.01264168184596392</v>
      </c>
      <c r="E22" s="18"/>
      <c r="F22" s="15" t="s">
        <v>34</v>
      </c>
      <c r="G22" s="16">
        <v>208</v>
      </c>
      <c r="H22" s="16">
        <v>3028</v>
      </c>
      <c r="I22" s="17">
        <f>SUM(H22/H46)</f>
        <v>0.08945611391769329</v>
      </c>
      <c r="J22" s="18"/>
      <c r="K22" s="42" t="str">
        <f>F46</f>
        <v>Total SEPTEMBER 2005</v>
      </c>
      <c r="L22" s="7">
        <f>SUM(L6:L21)</f>
        <v>327</v>
      </c>
      <c r="M22" s="43">
        <f>SUM(M6:M21)</f>
        <v>4394</v>
      </c>
      <c r="N22" s="25"/>
      <c r="P22" s="38"/>
      <c r="Q22" s="38"/>
    </row>
    <row r="23" spans="1:17" ht="12.75">
      <c r="A23" s="15" t="s">
        <v>32</v>
      </c>
      <c r="B23" s="16">
        <v>85</v>
      </c>
      <c r="C23" s="16">
        <v>1430</v>
      </c>
      <c r="D23" s="17">
        <f>SUM(C23/C46)</f>
        <v>0.008653712321555006</v>
      </c>
      <c r="E23" s="18"/>
      <c r="F23" s="15" t="s">
        <v>36</v>
      </c>
      <c r="G23" s="16">
        <v>105</v>
      </c>
      <c r="H23" s="16">
        <v>1528</v>
      </c>
      <c r="I23" s="17">
        <f>SUM(H23/H46)</f>
        <v>0.04514165854234985</v>
      </c>
      <c r="J23" s="18"/>
      <c r="K23" s="42" t="str">
        <f>F47</f>
        <v>Total SEPTEMBER 2004 </v>
      </c>
      <c r="L23" s="45">
        <v>318</v>
      </c>
      <c r="M23" s="45">
        <v>3560</v>
      </c>
      <c r="N23" s="25"/>
      <c r="P23" s="45"/>
      <c r="Q23" s="45"/>
    </row>
    <row r="24" spans="1:17" ht="12.75">
      <c r="A24" s="15" t="s">
        <v>33</v>
      </c>
      <c r="B24" s="16">
        <v>28</v>
      </c>
      <c r="C24" s="16">
        <v>602</v>
      </c>
      <c r="D24" s="17">
        <f>SUM(C24/C46)</f>
        <v>0.003643031340962317</v>
      </c>
      <c r="E24" s="18"/>
      <c r="F24" s="22" t="s">
        <v>57</v>
      </c>
      <c r="G24" s="16">
        <v>1</v>
      </c>
      <c r="H24" s="16">
        <v>10</v>
      </c>
      <c r="I24" s="17">
        <f>SUM(H24/H46)</f>
        <v>0.00029542970250228957</v>
      </c>
      <c r="J24" s="18"/>
      <c r="K24" s="42" t="str">
        <f>F48</f>
        <v>2005 change 2004</v>
      </c>
      <c r="L24" s="45">
        <f>SUM(L22-L23)</f>
        <v>9</v>
      </c>
      <c r="M24" s="45">
        <f>SUM(M22-M23)</f>
        <v>834</v>
      </c>
      <c r="N24" s="25"/>
      <c r="P24" s="46"/>
      <c r="Q24" s="46"/>
    </row>
    <row r="25" spans="1:14" ht="12.75">
      <c r="A25" s="15" t="s">
        <v>28</v>
      </c>
      <c r="B25" s="16">
        <v>134</v>
      </c>
      <c r="C25" s="16">
        <v>4046</v>
      </c>
      <c r="D25" s="17">
        <f>SUM(C25/C46)</f>
        <v>0.024484559477630456</v>
      </c>
      <c r="E25" s="18"/>
      <c r="F25" s="15" t="s">
        <v>25</v>
      </c>
      <c r="G25" s="16">
        <v>148</v>
      </c>
      <c r="H25" s="16">
        <v>2172</v>
      </c>
      <c r="I25" s="17">
        <f>SUM(H25/H46)</f>
        <v>0.0641673313834973</v>
      </c>
      <c r="J25" s="18"/>
      <c r="K25" s="42" t="str">
        <f>F49</f>
        <v>% change 2005 - 2004</v>
      </c>
      <c r="L25" s="46">
        <f>SUM((L22-L23)/L23)</f>
        <v>0.02830188679245283</v>
      </c>
      <c r="M25" s="46">
        <f>SUM((M22-M23)/M23)</f>
        <v>0.23426966292134832</v>
      </c>
      <c r="N25" s="25"/>
    </row>
    <row r="26" spans="1:14" ht="12.75">
      <c r="A26" s="15" t="s">
        <v>35</v>
      </c>
      <c r="B26" s="16">
        <v>145</v>
      </c>
      <c r="C26" s="16">
        <v>4775</v>
      </c>
      <c r="D26" s="17">
        <f>SUM(C26/C46)</f>
        <v>0.028896137297500107</v>
      </c>
      <c r="E26" s="18"/>
      <c r="F26" s="22" t="s">
        <v>46</v>
      </c>
      <c r="G26" s="23">
        <v>0</v>
      </c>
      <c r="H26" s="23">
        <v>0</v>
      </c>
      <c r="I26" s="17">
        <f>SUM(H26/H46)</f>
        <v>0</v>
      </c>
      <c r="J26" s="18"/>
      <c r="K26" s="42"/>
      <c r="L26" s="46"/>
      <c r="M26" s="46"/>
      <c r="N26" s="25"/>
    </row>
    <row r="27" spans="1:14" ht="12.75">
      <c r="A27" s="15" t="s">
        <v>47</v>
      </c>
      <c r="B27" s="16">
        <v>14</v>
      </c>
      <c r="C27" s="16">
        <v>778</v>
      </c>
      <c r="D27" s="17">
        <f>SUM(C27/C46)</f>
        <v>0.004708103626692164</v>
      </c>
      <c r="E27" s="18"/>
      <c r="F27" s="15" t="s">
        <v>38</v>
      </c>
      <c r="G27" s="16">
        <v>3</v>
      </c>
      <c r="H27" s="16">
        <v>76</v>
      </c>
      <c r="I27" s="17">
        <f>SUM(H27/H46)</f>
        <v>0.002245265739017401</v>
      </c>
      <c r="J27" s="18"/>
      <c r="K27" s="42"/>
      <c r="L27" s="46"/>
      <c r="M27" s="46"/>
      <c r="N27" s="25"/>
    </row>
    <row r="28" spans="1:14" ht="12.75">
      <c r="A28" s="15" t="s">
        <v>37</v>
      </c>
      <c r="B28" s="16">
        <v>69</v>
      </c>
      <c r="C28" s="16">
        <v>961</v>
      </c>
      <c r="D28" s="17">
        <f>SUM(C28/C46)</f>
        <v>0.005815536741968084</v>
      </c>
      <c r="E28" s="18"/>
      <c r="F28" s="15" t="s">
        <v>39</v>
      </c>
      <c r="G28" s="16">
        <v>7</v>
      </c>
      <c r="H28" s="16">
        <v>144</v>
      </c>
      <c r="I28" s="17">
        <f>SUM(H28/H46)</f>
        <v>0.00425418771603297</v>
      </c>
      <c r="J28" s="18"/>
      <c r="K28" s="53"/>
      <c r="L28" s="54"/>
      <c r="M28" s="54"/>
      <c r="N28" s="56"/>
    </row>
    <row r="29" spans="1:12" ht="12.75">
      <c r="A29" s="15" t="s">
        <v>22</v>
      </c>
      <c r="B29" s="16">
        <v>82</v>
      </c>
      <c r="C29" s="16">
        <v>2412</v>
      </c>
      <c r="D29" s="17">
        <f>SUM(C29/C46)</f>
        <v>0.01459633155216131</v>
      </c>
      <c r="E29" s="18"/>
      <c r="F29" s="15" t="s">
        <v>56</v>
      </c>
      <c r="G29" s="16">
        <v>0</v>
      </c>
      <c r="H29" s="16">
        <v>22</v>
      </c>
      <c r="I29" s="17">
        <f>SUM(H29/H46)</f>
        <v>0.0006499453455050371</v>
      </c>
      <c r="J29" s="18"/>
      <c r="L29" s="14"/>
    </row>
    <row r="30" spans="1:14" ht="12.75">
      <c r="A30" s="15" t="s">
        <v>34</v>
      </c>
      <c r="B30" s="16">
        <v>328</v>
      </c>
      <c r="C30" s="16">
        <v>13287</v>
      </c>
      <c r="D30" s="17">
        <f>SUM(C30/C46)</f>
        <v>0.08040690602552543</v>
      </c>
      <c r="E30" s="18"/>
      <c r="F30" s="15" t="s">
        <v>40</v>
      </c>
      <c r="G30" s="16">
        <v>275</v>
      </c>
      <c r="H30" s="16">
        <v>4408</v>
      </c>
      <c r="I30" s="17">
        <f>SUM(H30/H46)</f>
        <v>0.13022541286300926</v>
      </c>
      <c r="K30" s="9"/>
      <c r="L30" s="67" t="s">
        <v>53</v>
      </c>
      <c r="M30" s="67"/>
      <c r="N30" s="68"/>
    </row>
    <row r="31" spans="1:14" ht="12.75">
      <c r="A31" s="15" t="s">
        <v>36</v>
      </c>
      <c r="B31" s="26">
        <v>241</v>
      </c>
      <c r="C31" s="26">
        <v>8775</v>
      </c>
      <c r="D31" s="17">
        <f>SUM(C31/C46)</f>
        <v>0.05310232560954208</v>
      </c>
      <c r="E31" s="18"/>
      <c r="F31" s="15" t="s">
        <v>41</v>
      </c>
      <c r="G31" s="16">
        <v>315</v>
      </c>
      <c r="H31" s="16">
        <v>4982</v>
      </c>
      <c r="I31" s="17">
        <f>SUM(H31/H46)</f>
        <v>0.14718307778664066</v>
      </c>
      <c r="K31" s="11" t="s">
        <v>3</v>
      </c>
      <c r="L31" s="12" t="str">
        <f>B5</f>
        <v>01/09 - 30/09</v>
      </c>
      <c r="M31" s="12" t="str">
        <f>C5</f>
        <v>01/01 - 30/09</v>
      </c>
      <c r="N31" s="13" t="s">
        <v>4</v>
      </c>
    </row>
    <row r="32" spans="1:14" ht="12.75">
      <c r="A32" s="27" t="s">
        <v>42</v>
      </c>
      <c r="B32" s="16">
        <v>2</v>
      </c>
      <c r="C32" s="16">
        <v>62</v>
      </c>
      <c r="D32" s="17">
        <f>SUM(C32/C46)</f>
        <v>0.0003751959188366506</v>
      </c>
      <c r="E32" s="18"/>
      <c r="F32" s="15" t="s">
        <v>31</v>
      </c>
      <c r="G32" s="16">
        <v>42</v>
      </c>
      <c r="H32" s="16">
        <v>842</v>
      </c>
      <c r="I32" s="17">
        <f>SUM(H32/H46)</f>
        <v>0.02487518095069278</v>
      </c>
      <c r="K32" s="15" t="s">
        <v>10</v>
      </c>
      <c r="L32" s="19">
        <v>0</v>
      </c>
      <c r="M32" s="19">
        <v>1</v>
      </c>
      <c r="N32" s="17">
        <f>SUM(M32/M42)</f>
        <v>0.00423728813559322</v>
      </c>
    </row>
    <row r="33" spans="1:14" ht="12.75">
      <c r="A33" s="15" t="s">
        <v>25</v>
      </c>
      <c r="B33" s="16">
        <v>403</v>
      </c>
      <c r="C33" s="16">
        <v>10733</v>
      </c>
      <c r="D33" s="17">
        <f>SUM(C33/C46)</f>
        <v>0.06495125478828663</v>
      </c>
      <c r="E33" s="18"/>
      <c r="F33" s="27"/>
      <c r="G33" s="28"/>
      <c r="H33" s="28"/>
      <c r="I33" s="29"/>
      <c r="J33" s="18"/>
      <c r="K33" s="15" t="s">
        <v>20</v>
      </c>
      <c r="L33" s="19">
        <v>0</v>
      </c>
      <c r="M33" s="19">
        <v>14</v>
      </c>
      <c r="N33" s="17">
        <f>SUM(M33/M42)</f>
        <v>0.059322033898305086</v>
      </c>
    </row>
    <row r="34" spans="1:14" ht="12.75">
      <c r="A34" s="15" t="s">
        <v>43</v>
      </c>
      <c r="B34" s="16">
        <v>63</v>
      </c>
      <c r="C34" s="16">
        <v>1249</v>
      </c>
      <c r="D34" s="17">
        <f>SUM(C34/C46)</f>
        <v>0.007558382300435106</v>
      </c>
      <c r="E34" s="18"/>
      <c r="F34" s="27"/>
      <c r="G34" s="28"/>
      <c r="H34" s="28"/>
      <c r="I34" s="29"/>
      <c r="J34" s="18"/>
      <c r="K34" s="15" t="s">
        <v>35</v>
      </c>
      <c r="L34" s="19">
        <v>2</v>
      </c>
      <c r="M34" s="20">
        <v>54</v>
      </c>
      <c r="N34" s="17">
        <f>SUM(M34/M42)</f>
        <v>0.2288135593220339</v>
      </c>
    </row>
    <row r="35" spans="1:14" ht="12.75">
      <c r="A35" s="15" t="s">
        <v>38</v>
      </c>
      <c r="B35" s="16">
        <v>121</v>
      </c>
      <c r="C35" s="16">
        <v>3091</v>
      </c>
      <c r="D35" s="17">
        <f>SUM(C35/C46)</f>
        <v>0.018705332018130436</v>
      </c>
      <c r="E35" s="18"/>
      <c r="F35" s="27"/>
      <c r="G35" s="16"/>
      <c r="H35" s="16"/>
      <c r="I35" s="17"/>
      <c r="K35" s="15" t="s">
        <v>27</v>
      </c>
      <c r="L35" s="19">
        <v>0</v>
      </c>
      <c r="M35" s="20">
        <v>64</v>
      </c>
      <c r="N35" s="17">
        <f>SUM(M35/M42)</f>
        <v>0.2711864406779661</v>
      </c>
    </row>
    <row r="36" spans="1:14" ht="12.75">
      <c r="A36" s="15" t="s">
        <v>44</v>
      </c>
      <c r="B36" s="16">
        <v>248</v>
      </c>
      <c r="C36" s="16">
        <v>5029</v>
      </c>
      <c r="D36" s="17">
        <f>SUM(C36/C46)</f>
        <v>0.03043323025531477</v>
      </c>
      <c r="E36" s="18"/>
      <c r="F36" s="27"/>
      <c r="G36" s="28"/>
      <c r="H36" s="28"/>
      <c r="I36" s="29"/>
      <c r="K36" s="15" t="s">
        <v>72</v>
      </c>
      <c r="L36" s="19">
        <v>0</v>
      </c>
      <c r="M36" s="20">
        <v>2</v>
      </c>
      <c r="N36" s="17">
        <f>SUM(M36/M42)</f>
        <v>0.00847457627118644</v>
      </c>
    </row>
    <row r="37" spans="1:14" ht="12.75">
      <c r="A37" s="15" t="s">
        <v>50</v>
      </c>
      <c r="B37" s="16">
        <v>8</v>
      </c>
      <c r="C37" s="16">
        <v>46</v>
      </c>
      <c r="D37" s="17">
        <f>SUM(C37/C46)</f>
        <v>0.00027837116558848267</v>
      </c>
      <c r="E37" s="18"/>
      <c r="F37" s="27"/>
      <c r="G37" s="28"/>
      <c r="H37" s="28"/>
      <c r="I37" s="29"/>
      <c r="K37" s="15" t="s">
        <v>29</v>
      </c>
      <c r="L37" s="19">
        <v>0</v>
      </c>
      <c r="M37" s="20">
        <v>0</v>
      </c>
      <c r="N37" s="17">
        <f>SUM(M37/M42)</f>
        <v>0</v>
      </c>
    </row>
    <row r="38" spans="1:14" ht="12.75">
      <c r="A38" s="15" t="s">
        <v>45</v>
      </c>
      <c r="B38" s="16">
        <v>21</v>
      </c>
      <c r="C38" s="16">
        <v>469</v>
      </c>
      <c r="D38" s="17">
        <f>SUM(C38/C46)</f>
        <v>0.0028381755795869215</v>
      </c>
      <c r="E38" s="18"/>
      <c r="F38" s="27"/>
      <c r="G38" s="28"/>
      <c r="H38" s="28"/>
      <c r="I38" s="29"/>
      <c r="J38" s="32"/>
      <c r="K38" s="15" t="s">
        <v>54</v>
      </c>
      <c r="L38" s="19">
        <v>0</v>
      </c>
      <c r="M38" s="20">
        <v>4</v>
      </c>
      <c r="N38" s="17">
        <f>SUM(M38/M42)</f>
        <v>0.01694915254237288</v>
      </c>
    </row>
    <row r="39" spans="1:14" ht="12.75">
      <c r="A39" s="15" t="s">
        <v>39</v>
      </c>
      <c r="B39" s="16">
        <v>126</v>
      </c>
      <c r="C39" s="16">
        <v>3063</v>
      </c>
      <c r="D39" s="17">
        <f>SUM(C39/C46)</f>
        <v>0.01853588869994614</v>
      </c>
      <c r="E39" s="18"/>
      <c r="F39" s="27"/>
      <c r="G39" s="28"/>
      <c r="H39" s="28"/>
      <c r="I39" s="29"/>
      <c r="J39" s="35"/>
      <c r="K39" s="15" t="s">
        <v>48</v>
      </c>
      <c r="L39" s="19">
        <v>0</v>
      </c>
      <c r="M39" s="20">
        <v>97</v>
      </c>
      <c r="N39" s="17">
        <f>SUM(M39/M42)</f>
        <v>0.4110169491525424</v>
      </c>
    </row>
    <row r="40" spans="1:14" ht="12.75">
      <c r="A40" s="15" t="s">
        <v>56</v>
      </c>
      <c r="B40" s="16">
        <v>0</v>
      </c>
      <c r="C40" s="16">
        <v>2</v>
      </c>
      <c r="D40" s="17">
        <f>SUM(C40/C46)</f>
        <v>1.2103094156020987E-05</v>
      </c>
      <c r="E40" s="18"/>
      <c r="F40" s="15"/>
      <c r="G40" s="16"/>
      <c r="H40" s="16"/>
      <c r="I40" s="31"/>
      <c r="J40" s="38"/>
      <c r="K40" s="15"/>
      <c r="L40" s="20"/>
      <c r="M40" s="20"/>
      <c r="N40" s="17"/>
    </row>
    <row r="41" spans="1:14" ht="12.75">
      <c r="A41" s="15" t="s">
        <v>40</v>
      </c>
      <c r="B41" s="16">
        <v>830</v>
      </c>
      <c r="C41" s="16">
        <v>23157</v>
      </c>
      <c r="D41" s="17">
        <f>SUM(C41/C46)</f>
        <v>0.140135675685489</v>
      </c>
      <c r="E41" s="18"/>
      <c r="F41" s="15"/>
      <c r="G41" s="33"/>
      <c r="H41" s="33"/>
      <c r="I41" s="34"/>
      <c r="J41" s="38"/>
      <c r="K41" s="39"/>
      <c r="L41" s="21"/>
      <c r="M41" s="21"/>
      <c r="N41" s="25"/>
    </row>
    <row r="42" spans="1:14" ht="12.75">
      <c r="A42" s="15" t="s">
        <v>41</v>
      </c>
      <c r="B42" s="16">
        <v>927</v>
      </c>
      <c r="C42" s="16">
        <v>13944</v>
      </c>
      <c r="D42" s="17">
        <f>SUM(C42/C46)</f>
        <v>0.08438277245577833</v>
      </c>
      <c r="E42" s="18"/>
      <c r="F42" s="27"/>
      <c r="G42" s="36"/>
      <c r="H42" s="36"/>
      <c r="I42" s="37"/>
      <c r="J42" s="38"/>
      <c r="K42" s="42" t="str">
        <f>A46</f>
        <v>Total SEPTEMBER 2005</v>
      </c>
      <c r="L42" s="7">
        <f>SUM(L32:L41)</f>
        <v>2</v>
      </c>
      <c r="M42" s="7">
        <f>SUM(M32:M41)</f>
        <v>236</v>
      </c>
      <c r="N42" s="25"/>
    </row>
    <row r="43" spans="1:14" ht="12.75">
      <c r="A43" s="15" t="s">
        <v>29</v>
      </c>
      <c r="B43" s="16">
        <v>181</v>
      </c>
      <c r="C43" s="16">
        <v>2786</v>
      </c>
      <c r="D43" s="17">
        <f>SUM(C43/C46)</f>
        <v>0.016859610159337235</v>
      </c>
      <c r="E43" s="23"/>
      <c r="F43" s="27"/>
      <c r="G43" s="36"/>
      <c r="H43" s="36"/>
      <c r="I43" s="37"/>
      <c r="J43" s="32"/>
      <c r="K43" s="42" t="str">
        <f>A47</f>
        <v>Total SEPTEMBER 2004 </v>
      </c>
      <c r="L43" s="45">
        <v>4</v>
      </c>
      <c r="M43" s="45">
        <v>336</v>
      </c>
      <c r="N43" s="25"/>
    </row>
    <row r="44" spans="1:14" ht="12.75">
      <c r="A44" s="15" t="s">
        <v>31</v>
      </c>
      <c r="B44" s="16">
        <v>55</v>
      </c>
      <c r="C44" s="16">
        <v>954</v>
      </c>
      <c r="D44" s="17">
        <f>SUM(C44/C46)</f>
        <v>0.0057731759124220105</v>
      </c>
      <c r="E44" s="7"/>
      <c r="F44" s="27"/>
      <c r="G44" s="36"/>
      <c r="H44" s="36"/>
      <c r="I44" s="37"/>
      <c r="J44" s="32"/>
      <c r="K44" s="42" t="str">
        <f>A48</f>
        <v>2005 change 2004</v>
      </c>
      <c r="L44" s="45">
        <f>SUM(L42-L43)</f>
        <v>-2</v>
      </c>
      <c r="M44" s="45">
        <f>SUM(M42-M43)</f>
        <v>-100</v>
      </c>
      <c r="N44" s="25"/>
    </row>
    <row r="45" spans="5:14" ht="12.75">
      <c r="E45" s="63"/>
      <c r="I45" s="31"/>
      <c r="J45" s="7"/>
      <c r="K45" s="42" t="str">
        <f>A49</f>
        <v>% change 2005 - 2004</v>
      </c>
      <c r="L45" s="46">
        <f>SUM((L42-L43)/L43)</f>
        <v>-0.5</v>
      </c>
      <c r="M45" s="46">
        <f>SUM((M42-M43)/M43)</f>
        <v>-0.2976190476190476</v>
      </c>
      <c r="N45" s="25"/>
    </row>
    <row r="46" spans="1:14" ht="12.75">
      <c r="A46" s="42" t="s">
        <v>105</v>
      </c>
      <c r="B46" s="43">
        <f>SUM(B6:B44)</f>
        <v>7004</v>
      </c>
      <c r="C46" s="43">
        <f>SUM(C6:C44)</f>
        <v>165247</v>
      </c>
      <c r="D46" s="44"/>
      <c r="E46" s="7"/>
      <c r="F46" s="42" t="str">
        <f>A46</f>
        <v>Total SEPTEMBER 2005</v>
      </c>
      <c r="G46" s="43">
        <f>SUM(G6:G44)</f>
        <v>2318</v>
      </c>
      <c r="H46" s="43">
        <f>SUM(H6:H44)</f>
        <v>33849</v>
      </c>
      <c r="I46" s="31"/>
      <c r="J46" s="48"/>
      <c r="K46" s="42"/>
      <c r="L46" s="46"/>
      <c r="M46" s="46"/>
      <c r="N46" s="25"/>
    </row>
    <row r="47" spans="1:14" ht="12.75">
      <c r="A47" s="42" t="s">
        <v>106</v>
      </c>
      <c r="B47" s="45">
        <v>6084</v>
      </c>
      <c r="C47" s="45">
        <v>147251</v>
      </c>
      <c r="D47" s="44"/>
      <c r="E47" s="7"/>
      <c r="F47" s="42" t="str">
        <f>A47</f>
        <v>Total SEPTEMBER 2004 </v>
      </c>
      <c r="G47" s="45">
        <v>2142</v>
      </c>
      <c r="H47" s="45">
        <v>27194</v>
      </c>
      <c r="I47" s="44"/>
      <c r="J47" s="48"/>
      <c r="K47" s="42"/>
      <c r="L47" s="46"/>
      <c r="M47" s="46"/>
      <c r="N47" s="25"/>
    </row>
    <row r="48" spans="1:14" ht="12.75">
      <c r="A48" s="42" t="s">
        <v>61</v>
      </c>
      <c r="B48" s="45">
        <f>SUM(B46-B47)</f>
        <v>920</v>
      </c>
      <c r="C48" s="45">
        <f>SUM(C46-C47)</f>
        <v>17996</v>
      </c>
      <c r="D48" s="44"/>
      <c r="E48" s="48"/>
      <c r="F48" s="42" t="str">
        <f>A48</f>
        <v>2005 change 2004</v>
      </c>
      <c r="G48" s="45">
        <f>SUM(G46-G47)</f>
        <v>176</v>
      </c>
      <c r="H48" s="45">
        <f>SUM(H46-H47)</f>
        <v>6655</v>
      </c>
      <c r="I48" s="47"/>
      <c r="J48" s="48"/>
      <c r="K48" s="42"/>
      <c r="L48" s="46"/>
      <c r="M48" s="46"/>
      <c r="N48" s="25"/>
    </row>
    <row r="49" spans="1:14" ht="12.75">
      <c r="A49" s="42" t="s">
        <v>62</v>
      </c>
      <c r="B49" s="46">
        <f>SUM((B46-B47)/B47)</f>
        <v>0.15121630506245892</v>
      </c>
      <c r="C49" s="46">
        <f>SUM((C46-C47)/C47)</f>
        <v>0.12221309193146396</v>
      </c>
      <c r="D49" s="47"/>
      <c r="E49" s="48"/>
      <c r="F49" s="42" t="str">
        <f>A49</f>
        <v>% change 2005 - 2004</v>
      </c>
      <c r="G49" s="46">
        <f>SUM((G46-G47)/G47)</f>
        <v>0.08216619981325864</v>
      </c>
      <c r="H49" s="46">
        <f>SUM((H46-H47)/H47)</f>
        <v>0.2447231006839744</v>
      </c>
      <c r="I49" s="47"/>
      <c r="J49"/>
      <c r="K49" s="42"/>
      <c r="L49" s="46"/>
      <c r="M49" s="46"/>
      <c r="N49" s="25"/>
    </row>
    <row r="50" spans="1:14" ht="12.75">
      <c r="A50" s="49"/>
      <c r="B50" s="50"/>
      <c r="C50" s="50"/>
      <c r="D50" s="51"/>
      <c r="E50" s="52"/>
      <c r="F50" s="53"/>
      <c r="G50" s="54"/>
      <c r="H50" s="54"/>
      <c r="I50" s="55"/>
      <c r="K50" s="49"/>
      <c r="L50" s="60"/>
      <c r="M50" s="60"/>
      <c r="N50" s="56"/>
    </row>
    <row r="51" spans="1:14" ht="12.75">
      <c r="A51" s="57"/>
      <c r="B51" s="57"/>
      <c r="C51" s="57"/>
      <c r="D51" s="57"/>
      <c r="E51" s="57"/>
      <c r="F51" s="57"/>
      <c r="K51" s="21"/>
      <c r="L51" s="21"/>
      <c r="M51" s="21"/>
      <c r="N51" s="61"/>
    </row>
    <row r="52" ht="12.75">
      <c r="E52" s="57"/>
    </row>
    <row r="53" ht="12.75">
      <c r="E53" s="58"/>
    </row>
    <row r="57" ht="12.75">
      <c r="E57" s="57"/>
    </row>
    <row r="62" ht="12.75">
      <c r="E62" s="14"/>
    </row>
    <row r="63" ht="12.75">
      <c r="E63" s="14"/>
    </row>
    <row r="64" ht="12.75">
      <c r="E64" s="14"/>
    </row>
    <row r="65" ht="12.75">
      <c r="E65" s="14"/>
    </row>
  </sheetData>
  <mergeCells count="5">
    <mergeCell ref="L30:N30"/>
    <mergeCell ref="A1:N1"/>
    <mergeCell ref="B4:D4"/>
    <mergeCell ref="G4:I4"/>
    <mergeCell ref="L4:N4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Society of the Irish Motor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VRT40</dc:creator>
  <cp:keywords/>
  <dc:description/>
  <cp:lastModifiedBy>SIMI</cp:lastModifiedBy>
  <cp:lastPrinted>2005-02-01T13:15:09Z</cp:lastPrinted>
  <dcterms:created xsi:type="dcterms:W3CDTF">2003-02-04T10:20:21Z</dcterms:created>
  <dcterms:modified xsi:type="dcterms:W3CDTF">2006-01-05T14:18:12Z</dcterms:modified>
  <cp:category/>
  <cp:version/>
  <cp:contentType/>
  <cp:contentStatus/>
</cp:coreProperties>
</file>