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80" yWindow="2460" windowWidth="25680" windowHeight="15800" tabRatio="599" firstSheet="8" activeTab="11"/>
  </bookViews>
  <sheets>
    <sheet name="Jan" sheetId="1" r:id="rId1"/>
    <sheet name="Feb" sheetId="2" r:id="rId2"/>
    <sheet name="Mar" sheetId="3" r:id="rId3"/>
    <sheet name="April" sheetId="4" r:id="rId4"/>
    <sheet name="May" sheetId="5" r:id="rId5"/>
    <sheet name="Jun" sheetId="6" r:id="rId6"/>
    <sheet name="July" sheetId="7" r:id="rId7"/>
    <sheet name="Aug" sheetId="8" r:id="rId8"/>
    <sheet name="Sept" sheetId="9" r:id="rId9"/>
    <sheet name="Oct" sheetId="10" r:id="rId10"/>
    <sheet name="Nov" sheetId="11" r:id="rId11"/>
    <sheet name="December" sheetId="12" r:id="rId12"/>
  </sheets>
  <definedNames>
    <definedName name="pmon">'December'!$B$4:$B$40</definedName>
  </definedNames>
  <calcPr fullCalcOnLoad="1"/>
</workbook>
</file>

<file path=xl/sharedStrings.xml><?xml version="1.0" encoding="utf-8"?>
<sst xmlns="http://schemas.openxmlformats.org/spreadsheetml/2006/main" count="1085" uniqueCount="115">
  <si>
    <t>MARQUE</t>
  </si>
  <si>
    <t>ALFA ROMEO</t>
  </si>
  <si>
    <t>CHRYSLER</t>
  </si>
  <si>
    <t>BMW</t>
  </si>
  <si>
    <t>CITROEN</t>
  </si>
  <si>
    <t>CHRYSLER JEEP</t>
  </si>
  <si>
    <t>DAF</t>
  </si>
  <si>
    <t>DAIHATSU</t>
  </si>
  <si>
    <t>ERF</t>
  </si>
  <si>
    <t>FIAT</t>
  </si>
  <si>
    <t>FORD</t>
  </si>
  <si>
    <t>HONDA</t>
  </si>
  <si>
    <t>HINO</t>
  </si>
  <si>
    <t>HYUNDAI</t>
  </si>
  <si>
    <t>ISUZU</t>
  </si>
  <si>
    <t>IVECO</t>
  </si>
  <si>
    <t>JAGUAR</t>
  </si>
  <si>
    <t>LDV-DAF</t>
  </si>
  <si>
    <t>KIA</t>
  </si>
  <si>
    <t>MAN</t>
  </si>
  <si>
    <t>LEXUS</t>
  </si>
  <si>
    <t>MAZDA</t>
  </si>
  <si>
    <t xml:space="preserve">MERCEDES </t>
  </si>
  <si>
    <t>MERCEDES</t>
  </si>
  <si>
    <t>MITSUBISHI</t>
  </si>
  <si>
    <t>MG</t>
  </si>
  <si>
    <t>NISSAN</t>
  </si>
  <si>
    <t>OPEL</t>
  </si>
  <si>
    <t>PEUGEOT</t>
  </si>
  <si>
    <t>RENAULT</t>
  </si>
  <si>
    <t>PORSCHE</t>
  </si>
  <si>
    <t>SCANIA</t>
  </si>
  <si>
    <t>SEAT</t>
  </si>
  <si>
    <t>SAAB</t>
  </si>
  <si>
    <t>SUZUKI</t>
  </si>
  <si>
    <t>TOYOTA</t>
  </si>
  <si>
    <t>SKODA</t>
  </si>
  <si>
    <t>VOLVO</t>
  </si>
  <si>
    <t>SUBARU</t>
  </si>
  <si>
    <t>OTHERS</t>
  </si>
  <si>
    <t>AUDI</t>
  </si>
  <si>
    <t>VW</t>
  </si>
  <si>
    <t>DAEWOO</t>
  </si>
  <si>
    <t>01/01 - 31/03</t>
  </si>
  <si>
    <t>01/01 - 31/01</t>
  </si>
  <si>
    <t>01/01 - 28/02</t>
  </si>
  <si>
    <t>LAND ROVER</t>
  </si>
  <si>
    <t>01/03 - 31/03</t>
  </si>
  <si>
    <t>MINI</t>
  </si>
  <si>
    <r>
      <t xml:space="preserve">This data is derived from New Vehicle Registration Statistics supplied by the Revenue Commissioners . All parts reserved . In any reference please acknowledge SIMI Statistical Service. </t>
    </r>
    <r>
      <rPr>
        <b/>
        <i/>
        <sz val="8"/>
        <rFont val="Arial"/>
        <family val="2"/>
      </rPr>
      <t>"Turning data into knowledge"</t>
    </r>
  </si>
  <si>
    <t>Passenger Car Registrations</t>
  </si>
  <si>
    <t>Light Commercial Registrations</t>
  </si>
  <si>
    <t>Heavy Commerial Registrations</t>
  </si>
  <si>
    <t>% Share</t>
  </si>
  <si>
    <t>01/02 - 28/02</t>
  </si>
  <si>
    <t>Total February 2003</t>
  </si>
  <si>
    <t>2003 change 2002</t>
  </si>
  <si>
    <t>% change 2003 - 2002</t>
  </si>
  <si>
    <t xml:space="preserve">SIMI STATISTICAL SERVICE NEW REGISTRATIONS January 2003 </t>
  </si>
  <si>
    <t>Total January 2003</t>
  </si>
  <si>
    <t xml:space="preserve">Total January 2002 </t>
  </si>
  <si>
    <t xml:space="preserve">SIMI STATISTICAL SERVICE NEW REGISTRATIONS FEBRUARY 2003 </t>
  </si>
  <si>
    <t xml:space="preserve">Total February 2002 </t>
  </si>
  <si>
    <t xml:space="preserve">SIMI STATISTICAL SERVICE NEW REGISTRATIONS MARCH 2003 </t>
  </si>
  <si>
    <t>Total March 2003</t>
  </si>
  <si>
    <t xml:space="preserve">Total March 2002 </t>
  </si>
  <si>
    <t xml:space="preserve">SIMI STATISTICAL SERVICE NEW REGISTRATIONS APRIL 2003 </t>
  </si>
  <si>
    <t>01/04 - 30/04</t>
  </si>
  <si>
    <t>01/01 - 30/04</t>
  </si>
  <si>
    <t>Total April 2003</t>
  </si>
  <si>
    <t xml:space="preserve">Total April 2002 </t>
  </si>
  <si>
    <t xml:space="preserve">SIMI STATISTICAL SERVICE NEW REGISTRATIONS MAY 2003 </t>
  </si>
  <si>
    <t>01/05 - 31/05</t>
  </si>
  <si>
    <t>01/01 - 31/05</t>
  </si>
  <si>
    <t>ROVER</t>
  </si>
  <si>
    <t>Total May 2003</t>
  </si>
  <si>
    <t xml:space="preserve">Total May 2002 </t>
  </si>
  <si>
    <t xml:space="preserve">SIMI STATISTICAL SERVICE NEW REGISTRATIONS JUNE 2003 </t>
  </si>
  <si>
    <t>01/06 - 30/06</t>
  </si>
  <si>
    <t>01/01 - 30/06</t>
  </si>
  <si>
    <t>PRIVATE</t>
  </si>
  <si>
    <t>MG/ROVER</t>
  </si>
  <si>
    <t>Total JUNE 2003</t>
  </si>
  <si>
    <t xml:space="preserve">Total JUNE 2002 </t>
  </si>
  <si>
    <t xml:space="preserve">SIMI STATISTICAL SERVICE NEW REGISTRATIONS JULY 2003 </t>
  </si>
  <si>
    <t>01/07 - 31/07</t>
  </si>
  <si>
    <t>01/01 - 31/07</t>
  </si>
  <si>
    <t>Total JULY 2003</t>
  </si>
  <si>
    <t xml:space="preserve">Total JULY 2002 </t>
  </si>
  <si>
    <t xml:space="preserve">SIMI STATISTICAL SERVICE NEW REGISTRATIONS AUGUST 2003 </t>
  </si>
  <si>
    <t>01/08 - 31/08</t>
  </si>
  <si>
    <t>01/01 - 31/08</t>
  </si>
  <si>
    <t>Total AUGUST 2003</t>
  </si>
  <si>
    <t xml:space="preserve">Total AUGUST 2002 </t>
  </si>
  <si>
    <t xml:space="preserve">SIMI STATISTICAL SERVICE NEW REGISTRATIONS SEPTEMBER 2003 </t>
  </si>
  <si>
    <t>01/09 - 30/09</t>
  </si>
  <si>
    <t>01/01 - 30/09</t>
  </si>
  <si>
    <t>SMART</t>
  </si>
  <si>
    <t>Total SEPTEMBER 2003</t>
  </si>
  <si>
    <t xml:space="preserve">Total SEPTEMBER 2002 </t>
  </si>
  <si>
    <t xml:space="preserve">SIMI STATISTICAL SERVICE NEW REGISTRATIONS OCTOBER 2003 </t>
  </si>
  <si>
    <t>01/10 - 30/10</t>
  </si>
  <si>
    <t>Total OCTOBER 2003</t>
  </si>
  <si>
    <t xml:space="preserve">Total OCTOBERR 2002 </t>
  </si>
  <si>
    <t xml:space="preserve">SIMI STATISTICAL SERVICE NEW REGISTRATIONS NOVEMBER 2003 </t>
  </si>
  <si>
    <t>01/11 - 30/11</t>
  </si>
  <si>
    <t>01/01 - 30/11</t>
  </si>
  <si>
    <t>Total NOVEMBER 2003</t>
  </si>
  <si>
    <t xml:space="preserve">Total NOVEMBER 2002 </t>
  </si>
  <si>
    <t xml:space="preserve">SIMI STATISTICAL SERVICE NEW REGISTRATIONS DECEMBER 2003 </t>
  </si>
  <si>
    <t xml:space="preserve">This data is derived from New Vehicle Registration Statistics supplied by the Revenue Commissioners . All parts reserved . In any reference please acknowledge SIMI Statistical Service. </t>
  </si>
  <si>
    <t>01/12 - 31/12</t>
  </si>
  <si>
    <t>01/01 - 31/12</t>
  </si>
  <si>
    <t>Total DECEMBER 2003</t>
  </si>
  <si>
    <t xml:space="preserve">Total DECEMBER 2002 </t>
  </si>
</sst>
</file>

<file path=xl/styles.xml><?xml version="1.0" encoding="utf-8"?>
<styleSheet xmlns="http://schemas.openxmlformats.org/spreadsheetml/2006/main">
  <numFmts count="2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* #,##0_-;\-* #,##0_-;_-* &quot;-&quot;_-;_-@_-"/>
    <numFmt numFmtId="170" formatCode="_-&quot;IR£&quot;* #,##0.00_-;\-&quot;IR£&quot;* #,##0.00_-;_-&quot;IR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\-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i/>
      <sz val="8"/>
      <name val="Arial"/>
      <family val="2"/>
    </font>
    <font>
      <b/>
      <u val="single"/>
      <sz val="10"/>
      <name val="Arial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0" fontId="6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1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0" fontId="0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Continuous"/>
    </xf>
    <xf numFmtId="0" fontId="1" fillId="0" borderId="10" xfId="0" applyFont="1" applyBorder="1" applyAlignment="1">
      <alignment horizontal="center"/>
    </xf>
    <xf numFmtId="0" fontId="12" fillId="0" borderId="11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0" fillId="0" borderId="11" xfId="0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10" fontId="0" fillId="0" borderId="12" xfId="0" applyNumberFormat="1" applyFont="1" applyBorder="1" applyAlignment="1">
      <alignment horizontal="center"/>
    </xf>
    <xf numFmtId="10" fontId="0" fillId="0" borderId="12" xfId="59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11" xfId="0" applyFont="1" applyBorder="1" applyAlignment="1">
      <alignment/>
    </xf>
    <xf numFmtId="0" fontId="0" fillId="0" borderId="12" xfId="0" applyBorder="1" applyAlignment="1">
      <alignment horizontal="center"/>
    </xf>
    <xf numFmtId="10" fontId="0" fillId="0" borderId="11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11" xfId="0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3" fontId="0" fillId="0" borderId="12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 horizontal="center"/>
    </xf>
    <xf numFmtId="0" fontId="1" fillId="0" borderId="11" xfId="0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0" fontId="1" fillId="0" borderId="0" xfId="0" applyNumberFormat="1" applyFont="1" applyBorder="1" applyAlignment="1">
      <alignment horizontal="center"/>
    </xf>
    <xf numFmtId="10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left"/>
    </xf>
    <xf numFmtId="3" fontId="1" fillId="0" borderId="12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1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295275</xdr:colOff>
      <xdr:row>0</xdr:row>
      <xdr:rowOff>57150</xdr:rowOff>
    </xdr:from>
    <xdr:to>
      <xdr:col>12</xdr:col>
      <xdr:colOff>752475</xdr:colOff>
      <xdr:row>2</xdr:row>
      <xdr:rowOff>0</xdr:rowOff>
    </xdr:to>
    <xdr:pic>
      <xdr:nvPicPr>
        <xdr:cNvPr id="1" name="Picture 5" descr="F:\APPS\LOGOS\SIMI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0375" y="571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295275</xdr:colOff>
      <xdr:row>0</xdr:row>
      <xdr:rowOff>57150</xdr:rowOff>
    </xdr:from>
    <xdr:to>
      <xdr:col>12</xdr:col>
      <xdr:colOff>752475</xdr:colOff>
      <xdr:row>2</xdr:row>
      <xdr:rowOff>0</xdr:rowOff>
    </xdr:to>
    <xdr:pic>
      <xdr:nvPicPr>
        <xdr:cNvPr id="1" name="Picture 2" descr="F:\APPS\LOGOS\SIMI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96675" y="571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295275</xdr:colOff>
      <xdr:row>0</xdr:row>
      <xdr:rowOff>57150</xdr:rowOff>
    </xdr:from>
    <xdr:to>
      <xdr:col>12</xdr:col>
      <xdr:colOff>752475</xdr:colOff>
      <xdr:row>2</xdr:row>
      <xdr:rowOff>0</xdr:rowOff>
    </xdr:to>
    <xdr:pic>
      <xdr:nvPicPr>
        <xdr:cNvPr id="2" name="Picture 3" descr="F:\APPS\LOGOS\SIMI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96675" y="571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295275</xdr:colOff>
      <xdr:row>0</xdr:row>
      <xdr:rowOff>57150</xdr:rowOff>
    </xdr:from>
    <xdr:to>
      <xdr:col>12</xdr:col>
      <xdr:colOff>752475</xdr:colOff>
      <xdr:row>2</xdr:row>
      <xdr:rowOff>0</xdr:rowOff>
    </xdr:to>
    <xdr:pic>
      <xdr:nvPicPr>
        <xdr:cNvPr id="1" name="Picture 2" descr="F:\APPS\LOGOS\SIMI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96675" y="571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295275</xdr:colOff>
      <xdr:row>0</xdr:row>
      <xdr:rowOff>57150</xdr:rowOff>
    </xdr:from>
    <xdr:to>
      <xdr:col>12</xdr:col>
      <xdr:colOff>752475</xdr:colOff>
      <xdr:row>2</xdr:row>
      <xdr:rowOff>0</xdr:rowOff>
    </xdr:to>
    <xdr:pic>
      <xdr:nvPicPr>
        <xdr:cNvPr id="2" name="Picture 3" descr="F:\APPS\LOGOS\SIMI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96675" y="571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295275</xdr:colOff>
      <xdr:row>0</xdr:row>
      <xdr:rowOff>57150</xdr:rowOff>
    </xdr:from>
    <xdr:to>
      <xdr:col>12</xdr:col>
      <xdr:colOff>752475</xdr:colOff>
      <xdr:row>2</xdr:row>
      <xdr:rowOff>0</xdr:rowOff>
    </xdr:to>
    <xdr:pic>
      <xdr:nvPicPr>
        <xdr:cNvPr id="1" name="Picture 3" descr="F:\APPS\LOGOS\SIMI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68125" y="571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295275</xdr:colOff>
      <xdr:row>0</xdr:row>
      <xdr:rowOff>57150</xdr:rowOff>
    </xdr:from>
    <xdr:to>
      <xdr:col>12</xdr:col>
      <xdr:colOff>752475</xdr:colOff>
      <xdr:row>2</xdr:row>
      <xdr:rowOff>0</xdr:rowOff>
    </xdr:to>
    <xdr:pic>
      <xdr:nvPicPr>
        <xdr:cNvPr id="2" name="Picture 4" descr="F:\APPS\LOGOS\SIMI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68125" y="571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295275</xdr:colOff>
      <xdr:row>0</xdr:row>
      <xdr:rowOff>57150</xdr:rowOff>
    </xdr:from>
    <xdr:to>
      <xdr:col>12</xdr:col>
      <xdr:colOff>752475</xdr:colOff>
      <xdr:row>2</xdr:row>
      <xdr:rowOff>0</xdr:rowOff>
    </xdr:to>
    <xdr:pic>
      <xdr:nvPicPr>
        <xdr:cNvPr id="1" name="Picture 3" descr="F:\APPS\LOGOS\SIMI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0375" y="571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295275</xdr:colOff>
      <xdr:row>0</xdr:row>
      <xdr:rowOff>57150</xdr:rowOff>
    </xdr:from>
    <xdr:to>
      <xdr:col>12</xdr:col>
      <xdr:colOff>752475</xdr:colOff>
      <xdr:row>2</xdr:row>
      <xdr:rowOff>0</xdr:rowOff>
    </xdr:to>
    <xdr:pic>
      <xdr:nvPicPr>
        <xdr:cNvPr id="1" name="Picture 3" descr="F:\APPS\LOGOS\SIMI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0375" y="571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285750</xdr:colOff>
      <xdr:row>0</xdr:row>
      <xdr:rowOff>57150</xdr:rowOff>
    </xdr:from>
    <xdr:to>
      <xdr:col>12</xdr:col>
      <xdr:colOff>742950</xdr:colOff>
      <xdr:row>2</xdr:row>
      <xdr:rowOff>0</xdr:rowOff>
    </xdr:to>
    <xdr:pic>
      <xdr:nvPicPr>
        <xdr:cNvPr id="1" name="Picture 2" descr="F:\APPS\LOGOS\SIMI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10850" y="571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285750</xdr:colOff>
      <xdr:row>0</xdr:row>
      <xdr:rowOff>57150</xdr:rowOff>
    </xdr:from>
    <xdr:to>
      <xdr:col>12</xdr:col>
      <xdr:colOff>742950</xdr:colOff>
      <xdr:row>2</xdr:row>
      <xdr:rowOff>0</xdr:rowOff>
    </xdr:to>
    <xdr:pic>
      <xdr:nvPicPr>
        <xdr:cNvPr id="2" name="Picture 3" descr="F:\APPS\LOGOS\SIMI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10850" y="571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295275</xdr:colOff>
      <xdr:row>0</xdr:row>
      <xdr:rowOff>57150</xdr:rowOff>
    </xdr:from>
    <xdr:to>
      <xdr:col>12</xdr:col>
      <xdr:colOff>752475</xdr:colOff>
      <xdr:row>2</xdr:row>
      <xdr:rowOff>0</xdr:rowOff>
    </xdr:to>
    <xdr:pic>
      <xdr:nvPicPr>
        <xdr:cNvPr id="1" name="Picture 2" descr="F:\APPS\LOGOS\SIMI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34675" y="571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295275</xdr:colOff>
      <xdr:row>0</xdr:row>
      <xdr:rowOff>57150</xdr:rowOff>
    </xdr:from>
    <xdr:to>
      <xdr:col>12</xdr:col>
      <xdr:colOff>752475</xdr:colOff>
      <xdr:row>2</xdr:row>
      <xdr:rowOff>0</xdr:rowOff>
    </xdr:to>
    <xdr:pic>
      <xdr:nvPicPr>
        <xdr:cNvPr id="2" name="Picture 3" descr="F:\APPS\LOGOS\SIMI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34675" y="571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295275</xdr:colOff>
      <xdr:row>0</xdr:row>
      <xdr:rowOff>57150</xdr:rowOff>
    </xdr:from>
    <xdr:to>
      <xdr:col>12</xdr:col>
      <xdr:colOff>752475</xdr:colOff>
      <xdr:row>2</xdr:row>
      <xdr:rowOff>0</xdr:rowOff>
    </xdr:to>
    <xdr:pic>
      <xdr:nvPicPr>
        <xdr:cNvPr id="1" name="Picture 2" descr="F:\APPS\LOGOS\SIMI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48975" y="571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295275</xdr:colOff>
      <xdr:row>0</xdr:row>
      <xdr:rowOff>57150</xdr:rowOff>
    </xdr:from>
    <xdr:to>
      <xdr:col>12</xdr:col>
      <xdr:colOff>752475</xdr:colOff>
      <xdr:row>2</xdr:row>
      <xdr:rowOff>0</xdr:rowOff>
    </xdr:to>
    <xdr:pic>
      <xdr:nvPicPr>
        <xdr:cNvPr id="2" name="Picture 3" descr="F:\APPS\LOGOS\SIMI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48975" y="571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295275</xdr:colOff>
      <xdr:row>0</xdr:row>
      <xdr:rowOff>57150</xdr:rowOff>
    </xdr:from>
    <xdr:to>
      <xdr:col>12</xdr:col>
      <xdr:colOff>752475</xdr:colOff>
      <xdr:row>2</xdr:row>
      <xdr:rowOff>0</xdr:rowOff>
    </xdr:to>
    <xdr:pic>
      <xdr:nvPicPr>
        <xdr:cNvPr id="1" name="Picture 2" descr="F:\APPS\LOGOS\SIMI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571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295275</xdr:colOff>
      <xdr:row>0</xdr:row>
      <xdr:rowOff>57150</xdr:rowOff>
    </xdr:from>
    <xdr:to>
      <xdr:col>12</xdr:col>
      <xdr:colOff>752475</xdr:colOff>
      <xdr:row>2</xdr:row>
      <xdr:rowOff>0</xdr:rowOff>
    </xdr:to>
    <xdr:pic>
      <xdr:nvPicPr>
        <xdr:cNvPr id="2" name="Picture 3" descr="F:\APPS\LOGOS\SIMI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571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295275</xdr:colOff>
      <xdr:row>0</xdr:row>
      <xdr:rowOff>57150</xdr:rowOff>
    </xdr:from>
    <xdr:to>
      <xdr:col>12</xdr:col>
      <xdr:colOff>752475</xdr:colOff>
      <xdr:row>2</xdr:row>
      <xdr:rowOff>0</xdr:rowOff>
    </xdr:to>
    <xdr:pic>
      <xdr:nvPicPr>
        <xdr:cNvPr id="1" name="Picture 1" descr="F:\APPS\LOGOS\SIMI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87050" y="571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295275</xdr:colOff>
      <xdr:row>0</xdr:row>
      <xdr:rowOff>57150</xdr:rowOff>
    </xdr:from>
    <xdr:to>
      <xdr:col>12</xdr:col>
      <xdr:colOff>752475</xdr:colOff>
      <xdr:row>2</xdr:row>
      <xdr:rowOff>0</xdr:rowOff>
    </xdr:to>
    <xdr:pic>
      <xdr:nvPicPr>
        <xdr:cNvPr id="2" name="Picture 2" descr="F:\APPS\LOGOS\SIMI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87050" y="571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295275</xdr:colOff>
      <xdr:row>0</xdr:row>
      <xdr:rowOff>57150</xdr:rowOff>
    </xdr:from>
    <xdr:to>
      <xdr:col>12</xdr:col>
      <xdr:colOff>752475</xdr:colOff>
      <xdr:row>2</xdr:row>
      <xdr:rowOff>0</xdr:rowOff>
    </xdr:to>
    <xdr:pic>
      <xdr:nvPicPr>
        <xdr:cNvPr id="1" name="Picture 2" descr="F:\APPS\LOGOS\SIMI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87050" y="571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295275</xdr:colOff>
      <xdr:row>0</xdr:row>
      <xdr:rowOff>57150</xdr:rowOff>
    </xdr:from>
    <xdr:to>
      <xdr:col>12</xdr:col>
      <xdr:colOff>752475</xdr:colOff>
      <xdr:row>2</xdr:row>
      <xdr:rowOff>0</xdr:rowOff>
    </xdr:to>
    <xdr:pic>
      <xdr:nvPicPr>
        <xdr:cNvPr id="2" name="Picture 3" descr="F:\APPS\LOGOS\SIMI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87050" y="571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zoomScale="75" zoomScaleNormal="75" zoomScalePageLayoutView="0" workbookViewId="0" topLeftCell="A1">
      <selection activeCell="N17" sqref="N17"/>
    </sheetView>
  </sheetViews>
  <sheetFormatPr defaultColWidth="11.421875" defaultRowHeight="12.75"/>
  <cols>
    <col min="1" max="1" width="20.421875" style="0" customWidth="1"/>
    <col min="2" max="2" width="12.421875" style="0" customWidth="1"/>
    <col min="3" max="3" width="15.00390625" style="0" customWidth="1"/>
    <col min="4" max="4" width="10.140625" style="0" customWidth="1"/>
    <col min="5" max="5" width="3.28125" style="0" customWidth="1"/>
    <col min="6" max="6" width="20.421875" style="0" customWidth="1"/>
    <col min="7" max="7" width="12.421875" style="4" customWidth="1"/>
    <col min="8" max="8" width="15.00390625" style="4" customWidth="1"/>
    <col min="9" max="9" width="10.140625" style="4" customWidth="1"/>
    <col min="10" max="10" width="3.140625" style="4" customWidth="1"/>
    <col min="11" max="11" width="20.00390625" style="4" customWidth="1"/>
    <col min="12" max="12" width="12.421875" style="0" customWidth="1"/>
    <col min="13" max="13" width="15.00390625" style="0" customWidth="1"/>
    <col min="14" max="14" width="10.140625" style="12" customWidth="1"/>
    <col min="15" max="16384" width="8.8515625" style="0" customWidth="1"/>
  </cols>
  <sheetData>
    <row r="1" spans="1:14" s="9" customFormat="1" ht="26.25">
      <c r="A1" s="71" t="s">
        <v>58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s="11" customFormat="1" ht="12.75">
      <c r="A2" s="13" t="s">
        <v>49</v>
      </c>
      <c r="N2" s="22"/>
    </row>
    <row r="3" spans="1:14" s="11" customFormat="1" ht="12.75">
      <c r="A3" s="13"/>
      <c r="B3" s="15"/>
      <c r="G3" s="15"/>
      <c r="H3" s="15"/>
      <c r="I3" s="15"/>
      <c r="J3" s="15"/>
      <c r="K3" s="15"/>
      <c r="L3" s="15"/>
      <c r="M3" s="15"/>
      <c r="N3" s="22"/>
    </row>
    <row r="4" spans="1:14" s="10" customFormat="1" ht="15" customHeight="1">
      <c r="A4" s="23"/>
      <c r="B4" s="72" t="s">
        <v>50</v>
      </c>
      <c r="C4" s="72"/>
      <c r="D4" s="73"/>
      <c r="E4" s="6"/>
      <c r="F4" s="24"/>
      <c r="G4" s="74" t="s">
        <v>51</v>
      </c>
      <c r="H4" s="74"/>
      <c r="I4" s="75"/>
      <c r="J4" s="15"/>
      <c r="K4" s="25"/>
      <c r="L4" s="74" t="s">
        <v>52</v>
      </c>
      <c r="M4" s="74"/>
      <c r="N4" s="75"/>
    </row>
    <row r="5" spans="1:14" s="1" customFormat="1" ht="12.75">
      <c r="A5" s="26" t="s">
        <v>0</v>
      </c>
      <c r="B5" s="27" t="s">
        <v>44</v>
      </c>
      <c r="C5" s="27" t="s">
        <v>44</v>
      </c>
      <c r="D5" s="28" t="s">
        <v>53</v>
      </c>
      <c r="E5" s="6"/>
      <c r="F5" s="26" t="s">
        <v>0</v>
      </c>
      <c r="G5" s="27" t="str">
        <f>B5</f>
        <v>01/01 - 31/01</v>
      </c>
      <c r="H5" s="27" t="str">
        <f>C5</f>
        <v>01/01 - 31/01</v>
      </c>
      <c r="I5" s="28" t="s">
        <v>53</v>
      </c>
      <c r="J5" s="6"/>
      <c r="K5" s="26" t="s">
        <v>0</v>
      </c>
      <c r="L5" s="27" t="str">
        <f>B5</f>
        <v>01/01 - 31/01</v>
      </c>
      <c r="M5" s="27" t="str">
        <f>C5</f>
        <v>01/01 - 31/01</v>
      </c>
      <c r="N5" s="28" t="s">
        <v>53</v>
      </c>
    </row>
    <row r="6" spans="1:14" ht="12.75">
      <c r="A6" s="29" t="s">
        <v>1</v>
      </c>
      <c r="B6" s="30">
        <v>254</v>
      </c>
      <c r="C6" s="30">
        <v>254</v>
      </c>
      <c r="D6" s="31">
        <f>SUM(C6/C43)</f>
        <v>0.007736826073713067</v>
      </c>
      <c r="E6" s="16"/>
      <c r="F6" s="29" t="s">
        <v>2</v>
      </c>
      <c r="G6" s="30">
        <v>12</v>
      </c>
      <c r="H6" s="30">
        <v>12</v>
      </c>
      <c r="I6" s="31">
        <f>SUM(H6/H43)</f>
        <v>0.0020442930153321977</v>
      </c>
      <c r="J6" s="16"/>
      <c r="K6" s="29" t="s">
        <v>42</v>
      </c>
      <c r="L6" s="12">
        <v>12</v>
      </c>
      <c r="M6" s="12">
        <v>12</v>
      </c>
      <c r="N6" s="31">
        <f>SUM(M6/M43)</f>
        <v>0.021052631578947368</v>
      </c>
    </row>
    <row r="7" spans="1:14" ht="12.75">
      <c r="A7" s="29" t="s">
        <v>40</v>
      </c>
      <c r="B7" s="30">
        <v>664</v>
      </c>
      <c r="C7" s="30">
        <v>664</v>
      </c>
      <c r="D7" s="31">
        <f>SUM(C7/C43)</f>
        <v>0.02022540359427353</v>
      </c>
      <c r="E7" s="16"/>
      <c r="F7" s="29" t="s">
        <v>4</v>
      </c>
      <c r="G7" s="30">
        <v>491</v>
      </c>
      <c r="H7" s="30">
        <v>491</v>
      </c>
      <c r="I7" s="31">
        <f>SUM(H7/H43)</f>
        <v>0.08364565587734242</v>
      </c>
      <c r="J7" s="16"/>
      <c r="K7" s="29" t="s">
        <v>6</v>
      </c>
      <c r="L7" s="33">
        <v>78</v>
      </c>
      <c r="M7" s="33">
        <v>78</v>
      </c>
      <c r="N7" s="31">
        <f>SUM(M7/M43)</f>
        <v>0.1368421052631579</v>
      </c>
    </row>
    <row r="8" spans="1:14" ht="12.75">
      <c r="A8" s="29" t="s">
        <v>3</v>
      </c>
      <c r="B8" s="30">
        <v>901</v>
      </c>
      <c r="C8" s="30">
        <v>901</v>
      </c>
      <c r="D8" s="31">
        <f>SUM(C8/C43)</f>
        <v>0.02744441060006092</v>
      </c>
      <c r="E8" s="16"/>
      <c r="F8" s="29" t="s">
        <v>42</v>
      </c>
      <c r="G8" s="30">
        <v>11</v>
      </c>
      <c r="H8" s="30">
        <v>11</v>
      </c>
      <c r="I8" s="31">
        <f>SUM(H8/H43)</f>
        <v>0.0018739352640545145</v>
      </c>
      <c r="J8" s="16"/>
      <c r="K8" s="29" t="s">
        <v>8</v>
      </c>
      <c r="L8" s="33">
        <v>1</v>
      </c>
      <c r="M8" s="33">
        <v>1</v>
      </c>
      <c r="N8" s="31">
        <f>SUM(M8/M43)</f>
        <v>0.0017543859649122807</v>
      </c>
    </row>
    <row r="9" spans="1:14" ht="12.75">
      <c r="A9" s="29" t="s">
        <v>5</v>
      </c>
      <c r="B9" s="30">
        <v>66</v>
      </c>
      <c r="C9" s="30">
        <v>66</v>
      </c>
      <c r="D9" s="31">
        <f>SUM(C9/C43)</f>
        <v>0.0020103563813585134</v>
      </c>
      <c r="E9" s="16"/>
      <c r="F9" s="29" t="s">
        <v>7</v>
      </c>
      <c r="G9" s="30">
        <v>1</v>
      </c>
      <c r="H9" s="30">
        <v>1</v>
      </c>
      <c r="I9" s="31">
        <f>SUM(H9/H43)</f>
        <v>0.00017035775127768313</v>
      </c>
      <c r="J9" s="16"/>
      <c r="K9" s="29" t="s">
        <v>12</v>
      </c>
      <c r="L9" s="33">
        <v>48</v>
      </c>
      <c r="M9" s="33">
        <v>48</v>
      </c>
      <c r="N9" s="31">
        <f>SUM(M9/M43)</f>
        <v>0.08421052631578947</v>
      </c>
    </row>
    <row r="10" spans="1:14" ht="12.75">
      <c r="A10" s="29" t="s">
        <v>4</v>
      </c>
      <c r="B10" s="30">
        <v>911</v>
      </c>
      <c r="C10" s="30">
        <v>911</v>
      </c>
      <c r="D10" s="31">
        <f>SUM(C10/C43)</f>
        <v>0.027749010051781906</v>
      </c>
      <c r="E10" s="16"/>
      <c r="F10" s="29" t="s">
        <v>9</v>
      </c>
      <c r="G10" s="30">
        <v>358</v>
      </c>
      <c r="H10" s="30">
        <v>358</v>
      </c>
      <c r="I10" s="31">
        <f>SUM(H10/H43)</f>
        <v>0.060988074957410564</v>
      </c>
      <c r="J10" s="16"/>
      <c r="K10" s="29" t="s">
        <v>14</v>
      </c>
      <c r="L10" s="33">
        <v>23</v>
      </c>
      <c r="M10" s="33">
        <v>23</v>
      </c>
      <c r="N10" s="31">
        <f>SUM(M10/M43)</f>
        <v>0.04035087719298246</v>
      </c>
    </row>
    <row r="11" spans="1:14" ht="12.75">
      <c r="A11" s="29" t="s">
        <v>42</v>
      </c>
      <c r="B11" s="30">
        <v>453</v>
      </c>
      <c r="C11" s="30">
        <v>453</v>
      </c>
      <c r="D11" s="31">
        <f>SUM(C11/C43)</f>
        <v>0.013798355162960707</v>
      </c>
      <c r="E11" s="16"/>
      <c r="F11" s="29" t="s">
        <v>10</v>
      </c>
      <c r="G11" s="30">
        <v>1135</v>
      </c>
      <c r="H11" s="30">
        <v>1135</v>
      </c>
      <c r="I11" s="31">
        <f>SUM(H11/H43)</f>
        <v>0.19335604770017037</v>
      </c>
      <c r="J11" s="16"/>
      <c r="K11" s="29" t="s">
        <v>15</v>
      </c>
      <c r="L11" s="33">
        <v>46</v>
      </c>
      <c r="M11" s="33">
        <v>46</v>
      </c>
      <c r="N11" s="31">
        <f>SUM(M11/M43)</f>
        <v>0.08070175438596491</v>
      </c>
    </row>
    <row r="12" spans="1:14" ht="12.75">
      <c r="A12" s="29" t="s">
        <v>7</v>
      </c>
      <c r="B12" s="30">
        <v>42</v>
      </c>
      <c r="C12" s="30">
        <v>42</v>
      </c>
      <c r="D12" s="31">
        <f>SUM(C12/C43)</f>
        <v>0.001279317697228145</v>
      </c>
      <c r="E12" s="16"/>
      <c r="F12" s="29" t="s">
        <v>13</v>
      </c>
      <c r="G12" s="30">
        <v>66</v>
      </c>
      <c r="H12" s="30">
        <v>66</v>
      </c>
      <c r="I12" s="31">
        <f>SUM(H12/H43)</f>
        <v>0.011243611584327087</v>
      </c>
      <c r="J12" s="16"/>
      <c r="K12" s="29" t="s">
        <v>19</v>
      </c>
      <c r="L12" s="33">
        <v>39</v>
      </c>
      <c r="M12" s="33">
        <v>39</v>
      </c>
      <c r="N12" s="31">
        <f>SUM(M12/M43)</f>
        <v>0.06842105263157895</v>
      </c>
    </row>
    <row r="13" spans="1:14" ht="12.75">
      <c r="A13" s="29" t="s">
        <v>9</v>
      </c>
      <c r="B13" s="30">
        <v>1507</v>
      </c>
      <c r="C13" s="30">
        <v>1507</v>
      </c>
      <c r="D13" s="31">
        <f>SUM(C13/C43)</f>
        <v>0.045903137374352726</v>
      </c>
      <c r="E13" s="16"/>
      <c r="F13" s="29" t="s">
        <v>14</v>
      </c>
      <c r="G13" s="30">
        <v>228</v>
      </c>
      <c r="H13" s="30">
        <v>228</v>
      </c>
      <c r="I13" s="31">
        <f>SUM(H13/H43)</f>
        <v>0.03884156729131175</v>
      </c>
      <c r="J13" s="16"/>
      <c r="K13" s="29" t="s">
        <v>22</v>
      </c>
      <c r="L13" s="33">
        <v>80</v>
      </c>
      <c r="M13" s="33">
        <v>80</v>
      </c>
      <c r="N13" s="31">
        <f>SUM(M13/M43)</f>
        <v>0.14035087719298245</v>
      </c>
    </row>
    <row r="14" spans="1:14" ht="12.75">
      <c r="A14" s="29" t="s">
        <v>10</v>
      </c>
      <c r="B14" s="30">
        <v>4615</v>
      </c>
      <c r="C14" s="30">
        <v>4615</v>
      </c>
      <c r="D14" s="31">
        <f>SUM(C14/C43)</f>
        <v>0.14057264696923547</v>
      </c>
      <c r="E14" s="16"/>
      <c r="F14" s="29" t="s">
        <v>15</v>
      </c>
      <c r="G14" s="30">
        <v>39</v>
      </c>
      <c r="H14" s="30">
        <v>39</v>
      </c>
      <c r="I14" s="31">
        <f>SUM(H14/H43)</f>
        <v>0.006643952299829642</v>
      </c>
      <c r="J14" s="16"/>
      <c r="K14" s="29" t="s">
        <v>24</v>
      </c>
      <c r="L14" s="33">
        <v>38</v>
      </c>
      <c r="M14" s="33">
        <v>38</v>
      </c>
      <c r="N14" s="31">
        <f>SUM(M14/M43)</f>
        <v>0.06666666666666667</v>
      </c>
    </row>
    <row r="15" spans="1:14" ht="12.75">
      <c r="A15" s="29" t="s">
        <v>11</v>
      </c>
      <c r="B15" s="30">
        <v>545</v>
      </c>
      <c r="C15" s="30">
        <v>545</v>
      </c>
      <c r="D15" s="31">
        <f>SUM(C15/C43)</f>
        <v>0.016600670118793785</v>
      </c>
      <c r="E15" s="16"/>
      <c r="F15" s="68" t="s">
        <v>18</v>
      </c>
      <c r="G15" s="7">
        <v>28</v>
      </c>
      <c r="H15" s="7">
        <v>28</v>
      </c>
      <c r="I15" s="31">
        <f>SUM(H15/H43)</f>
        <v>0.004770017035775128</v>
      </c>
      <c r="J15" s="16"/>
      <c r="K15" s="29" t="s">
        <v>29</v>
      </c>
      <c r="L15" s="33">
        <v>27</v>
      </c>
      <c r="M15" s="33">
        <v>27</v>
      </c>
      <c r="N15" s="31">
        <f>SUM(M15/M43)</f>
        <v>0.04736842105263158</v>
      </c>
    </row>
    <row r="16" spans="1:14" ht="12.75">
      <c r="A16" s="29" t="s">
        <v>13</v>
      </c>
      <c r="B16" s="30">
        <v>1391</v>
      </c>
      <c r="C16" s="30">
        <v>1391</v>
      </c>
      <c r="D16" s="31">
        <f>SUM(C16/C43)</f>
        <v>0.04236978373438928</v>
      </c>
      <c r="E16" s="16"/>
      <c r="F16" s="29" t="s">
        <v>17</v>
      </c>
      <c r="G16" s="30">
        <v>7</v>
      </c>
      <c r="H16" s="30">
        <v>7</v>
      </c>
      <c r="I16" s="31">
        <f>SUM(H16/H43)</f>
        <v>0.001192504258943782</v>
      </c>
      <c r="J16" s="16"/>
      <c r="K16" s="29" t="s">
        <v>31</v>
      </c>
      <c r="L16" s="33">
        <v>67</v>
      </c>
      <c r="M16" s="33">
        <v>67</v>
      </c>
      <c r="N16" s="31">
        <f>SUM(M16/M43)</f>
        <v>0.11754385964912281</v>
      </c>
    </row>
    <row r="17" spans="1:14" ht="12.75">
      <c r="A17" s="29" t="s">
        <v>14</v>
      </c>
      <c r="B17" s="30">
        <v>16</v>
      </c>
      <c r="C17" s="30">
        <v>16</v>
      </c>
      <c r="D17" s="31">
        <f>SUM(C17/C43)</f>
        <v>0.00048735912275357904</v>
      </c>
      <c r="E17" s="16"/>
      <c r="F17" s="29" t="s">
        <v>21</v>
      </c>
      <c r="G17" s="30">
        <v>52</v>
      </c>
      <c r="H17" s="30">
        <v>52</v>
      </c>
      <c r="I17" s="31">
        <f>SUM(H17/H43)</f>
        <v>0.008858603066439524</v>
      </c>
      <c r="J17" s="16"/>
      <c r="K17" s="29" t="s">
        <v>37</v>
      </c>
      <c r="L17" s="33">
        <v>94</v>
      </c>
      <c r="M17" s="33">
        <v>94</v>
      </c>
      <c r="N17" s="31">
        <f>SUM(M17/M43)</f>
        <v>0.1649122807017544</v>
      </c>
    </row>
    <row r="18" spans="1:14" ht="12.75">
      <c r="A18" s="29" t="s">
        <v>16</v>
      </c>
      <c r="B18" s="30">
        <v>52</v>
      </c>
      <c r="C18" s="30">
        <v>52</v>
      </c>
      <c r="D18" s="31">
        <f>SUM(C18/C43)</f>
        <v>0.001583917148949132</v>
      </c>
      <c r="E18" s="16"/>
      <c r="F18" s="29" t="s">
        <v>22</v>
      </c>
      <c r="G18" s="30">
        <v>172</v>
      </c>
      <c r="H18" s="30">
        <v>172</v>
      </c>
      <c r="I18" s="31">
        <f>SUM(H18/H43)</f>
        <v>0.0293015332197615</v>
      </c>
      <c r="J18" s="16"/>
      <c r="K18" s="29" t="s">
        <v>39</v>
      </c>
      <c r="L18" s="33">
        <v>17</v>
      </c>
      <c r="M18" s="33">
        <v>17</v>
      </c>
      <c r="N18" s="31">
        <f>SUM(M18/M43)</f>
        <v>0.02982456140350877</v>
      </c>
    </row>
    <row r="19" spans="1:14" ht="12.75">
      <c r="A19" s="29" t="s">
        <v>46</v>
      </c>
      <c r="B19" s="30">
        <v>346</v>
      </c>
      <c r="C19" s="30">
        <v>346</v>
      </c>
      <c r="D19" s="31">
        <f>SUM(C19/C43)</f>
        <v>0.010539141029546147</v>
      </c>
      <c r="E19" s="16"/>
      <c r="F19" s="29" t="s">
        <v>24</v>
      </c>
      <c r="G19" s="30">
        <v>387</v>
      </c>
      <c r="H19" s="30">
        <v>387</v>
      </c>
      <c r="I19" s="31">
        <f>SUM(H19/H43)</f>
        <v>0.06592844974446338</v>
      </c>
      <c r="J19" s="16"/>
      <c r="K19" s="35"/>
      <c r="N19" s="36"/>
    </row>
    <row r="20" spans="1:14" ht="12.75">
      <c r="A20" s="29" t="s">
        <v>20</v>
      </c>
      <c r="B20" s="30">
        <v>114</v>
      </c>
      <c r="C20" s="30">
        <v>114</v>
      </c>
      <c r="D20" s="31">
        <f>SUM(C20/C43)</f>
        <v>0.003472433749619251</v>
      </c>
      <c r="E20" s="16"/>
      <c r="F20" s="29" t="s">
        <v>26</v>
      </c>
      <c r="G20" s="30">
        <v>450</v>
      </c>
      <c r="H20" s="30">
        <v>450</v>
      </c>
      <c r="I20" s="31">
        <f>SUM(H20/H43)</f>
        <v>0.07666098807495741</v>
      </c>
      <c r="J20" s="16"/>
      <c r="K20" s="35"/>
      <c r="L20" s="34"/>
      <c r="M20" s="34"/>
      <c r="N20" s="36"/>
    </row>
    <row r="21" spans="1:14" ht="12.75">
      <c r="A21" s="29" t="s">
        <v>21</v>
      </c>
      <c r="B21" s="30">
        <v>838</v>
      </c>
      <c r="C21" s="30">
        <v>838</v>
      </c>
      <c r="D21" s="31">
        <f>SUM(C21/C43)</f>
        <v>0.025525434054218702</v>
      </c>
      <c r="E21" s="16"/>
      <c r="F21" s="29" t="s">
        <v>27</v>
      </c>
      <c r="G21" s="30">
        <v>231</v>
      </c>
      <c r="H21" s="30">
        <v>231</v>
      </c>
      <c r="I21" s="31">
        <f>SUM(H21/H43)</f>
        <v>0.039352640545144806</v>
      </c>
      <c r="J21" s="16"/>
      <c r="K21" s="37"/>
      <c r="L21" s="33"/>
      <c r="M21" s="33"/>
      <c r="N21" s="32"/>
    </row>
    <row r="22" spans="1:14" ht="12.75">
      <c r="A22" s="29" t="s">
        <v>23</v>
      </c>
      <c r="B22" s="30">
        <v>1178</v>
      </c>
      <c r="C22" s="30">
        <v>1178</v>
      </c>
      <c r="D22" s="31">
        <f>SUM(C22/C43)</f>
        <v>0.035881815412732256</v>
      </c>
      <c r="E22" s="16"/>
      <c r="F22" s="29" t="s">
        <v>28</v>
      </c>
      <c r="G22" s="30">
        <v>344</v>
      </c>
      <c r="H22" s="30">
        <v>344</v>
      </c>
      <c r="I22" s="31">
        <f>SUM(H22/H43)</f>
        <v>0.058603066439523</v>
      </c>
      <c r="J22" s="16"/>
      <c r="K22" s="35"/>
      <c r="L22" s="34"/>
      <c r="M22" s="34"/>
      <c r="N22" s="36"/>
    </row>
    <row r="23" spans="1:14" ht="12.75">
      <c r="A23" s="29" t="s">
        <v>25</v>
      </c>
      <c r="B23" s="30">
        <v>217</v>
      </c>
      <c r="C23" s="30">
        <v>217</v>
      </c>
      <c r="D23" s="31">
        <f>SUM(C23/C43)</f>
        <v>0.006609808102345416</v>
      </c>
      <c r="E23" s="16"/>
      <c r="F23" s="29" t="s">
        <v>29</v>
      </c>
      <c r="G23" s="30">
        <v>467</v>
      </c>
      <c r="H23" s="30">
        <v>467</v>
      </c>
      <c r="I23" s="31">
        <f>SUM(H23/H43)</f>
        <v>0.07955706984667803</v>
      </c>
      <c r="J23" s="16"/>
      <c r="K23" s="35"/>
      <c r="L23" s="34"/>
      <c r="M23" s="34"/>
      <c r="N23" s="36"/>
    </row>
    <row r="24" spans="1:14" ht="12.75">
      <c r="A24" s="29" t="s">
        <v>48</v>
      </c>
      <c r="B24" s="30">
        <v>54</v>
      </c>
      <c r="C24" s="30">
        <v>54</v>
      </c>
      <c r="D24" s="31">
        <f>SUM(C24/C43)</f>
        <v>0.0016448370392933293</v>
      </c>
      <c r="E24" s="16"/>
      <c r="F24" s="29" t="s">
        <v>46</v>
      </c>
      <c r="G24" s="30">
        <v>40</v>
      </c>
      <c r="H24" s="30">
        <v>40</v>
      </c>
      <c r="I24" s="31">
        <f>SUM(H24/H43)</f>
        <v>0.0068143100511073255</v>
      </c>
      <c r="J24" s="16"/>
      <c r="K24" s="37"/>
      <c r="L24" s="33"/>
      <c r="M24" s="33"/>
      <c r="N24" s="32"/>
    </row>
    <row r="25" spans="1:14" ht="12.75">
      <c r="A25" s="29" t="s">
        <v>24</v>
      </c>
      <c r="B25" s="30">
        <v>425</v>
      </c>
      <c r="C25" s="30">
        <v>425</v>
      </c>
      <c r="D25" s="31">
        <f>SUM(C25/C43)</f>
        <v>0.012945476698141943</v>
      </c>
      <c r="E25" s="16"/>
      <c r="F25" s="29" t="s">
        <v>32</v>
      </c>
      <c r="G25" s="30">
        <v>178</v>
      </c>
      <c r="H25" s="30">
        <v>178</v>
      </c>
      <c r="I25" s="31">
        <f>SUM(H25/H43)</f>
        <v>0.030323679727427597</v>
      </c>
      <c r="J25" s="16"/>
      <c r="K25" s="37"/>
      <c r="L25" s="33"/>
      <c r="M25" s="33"/>
      <c r="N25" s="32"/>
    </row>
    <row r="26" spans="1:14" ht="12.75">
      <c r="A26" s="29" t="s">
        <v>26</v>
      </c>
      <c r="B26" s="30">
        <v>3322</v>
      </c>
      <c r="C26" s="30">
        <v>3322</v>
      </c>
      <c r="D26" s="31">
        <f>SUM(C26/C43)</f>
        <v>0.10118793786171185</v>
      </c>
      <c r="E26" s="16"/>
      <c r="F26" s="29" t="s">
        <v>34</v>
      </c>
      <c r="G26" s="30">
        <v>19</v>
      </c>
      <c r="H26" s="30">
        <v>19</v>
      </c>
      <c r="I26" s="31">
        <f>SUM(H26/H43)</f>
        <v>0.0032367972742759796</v>
      </c>
      <c r="J26" s="16"/>
      <c r="K26" s="37"/>
      <c r="L26" s="33"/>
      <c r="M26" s="33"/>
      <c r="N26" s="32"/>
    </row>
    <row r="27" spans="1:14" ht="12.75">
      <c r="A27" s="29" t="s">
        <v>27</v>
      </c>
      <c r="B27" s="30">
        <v>2116</v>
      </c>
      <c r="C27" s="30">
        <v>2116</v>
      </c>
      <c r="D27" s="31">
        <f>SUM(C27/C43)</f>
        <v>0.06445324398416083</v>
      </c>
      <c r="E27" s="16"/>
      <c r="F27" s="29" t="s">
        <v>35</v>
      </c>
      <c r="G27" s="30">
        <v>543</v>
      </c>
      <c r="H27" s="30">
        <v>543</v>
      </c>
      <c r="I27" s="31">
        <f>SUM(H27/H43)</f>
        <v>0.09250425894378195</v>
      </c>
      <c r="J27" s="16"/>
      <c r="K27" s="35"/>
      <c r="L27" s="34"/>
      <c r="M27" s="34"/>
      <c r="N27" s="36"/>
    </row>
    <row r="28" spans="1:14" ht="12.75">
      <c r="A28" s="29" t="s">
        <v>28</v>
      </c>
      <c r="B28" s="38">
        <v>1601</v>
      </c>
      <c r="C28" s="38">
        <v>1601</v>
      </c>
      <c r="D28" s="31">
        <f>SUM(C28/C43)</f>
        <v>0.048766372220530006</v>
      </c>
      <c r="E28" s="16"/>
      <c r="F28" s="29" t="s">
        <v>41</v>
      </c>
      <c r="G28" s="30">
        <v>552</v>
      </c>
      <c r="H28" s="30">
        <v>552</v>
      </c>
      <c r="I28" s="31">
        <f>SUM(H28/H43)</f>
        <v>0.09403747870528109</v>
      </c>
      <c r="J28" s="16"/>
      <c r="K28" s="37"/>
      <c r="L28" s="33"/>
      <c r="M28" s="33"/>
      <c r="N28" s="32"/>
    </row>
    <row r="29" spans="1:14" ht="12.75">
      <c r="A29" s="39" t="s">
        <v>30</v>
      </c>
      <c r="B29" s="30">
        <v>6</v>
      </c>
      <c r="C29" s="30">
        <v>6</v>
      </c>
      <c r="D29" s="31">
        <f>SUM(C29/C43)</f>
        <v>0.00018275967103259215</v>
      </c>
      <c r="E29" s="16"/>
      <c r="F29" s="29" t="s">
        <v>39</v>
      </c>
      <c r="G29" s="30">
        <v>59</v>
      </c>
      <c r="H29" s="30">
        <v>59</v>
      </c>
      <c r="I29" s="31">
        <f>SUM(H29/H43)</f>
        <v>0.010051107325383305</v>
      </c>
      <c r="J29" s="16"/>
      <c r="K29" s="35"/>
      <c r="L29" s="34"/>
      <c r="M29" s="34"/>
      <c r="N29" s="36"/>
    </row>
    <row r="30" spans="1:14" ht="12.75">
      <c r="A30" s="29" t="s">
        <v>29</v>
      </c>
      <c r="B30" s="30">
        <v>2274</v>
      </c>
      <c r="C30" s="30">
        <v>2274</v>
      </c>
      <c r="D30" s="31">
        <f>SUM(C30/C43)</f>
        <v>0.06926591532135243</v>
      </c>
      <c r="E30" s="16"/>
      <c r="F30" s="39"/>
      <c r="G30" s="41"/>
      <c r="H30" s="41"/>
      <c r="I30" s="40"/>
      <c r="K30" s="37"/>
      <c r="L30" s="33"/>
      <c r="M30" s="33"/>
      <c r="N30" s="32"/>
    </row>
    <row r="31" spans="1:14" ht="12.75">
      <c r="A31" s="29" t="s">
        <v>33</v>
      </c>
      <c r="B31" s="30">
        <v>217</v>
      </c>
      <c r="C31" s="30">
        <v>217</v>
      </c>
      <c r="D31" s="31">
        <f>SUM(C31/C43)</f>
        <v>0.006609808102345416</v>
      </c>
      <c r="E31" s="16"/>
      <c r="F31" s="39"/>
      <c r="G31" s="41"/>
      <c r="H31" s="41"/>
      <c r="I31" s="40"/>
      <c r="K31" s="37"/>
      <c r="L31" s="33"/>
      <c r="M31" s="33"/>
      <c r="N31" s="32"/>
    </row>
    <row r="32" spans="1:14" ht="12.75">
      <c r="A32" s="29" t="s">
        <v>32</v>
      </c>
      <c r="B32" s="30">
        <v>840</v>
      </c>
      <c r="C32" s="30">
        <v>840</v>
      </c>
      <c r="D32" s="31">
        <f>SUM(C32/C43)</f>
        <v>0.0255863539445629</v>
      </c>
      <c r="E32" s="16"/>
      <c r="F32" s="39"/>
      <c r="G32" s="41"/>
      <c r="H32" s="41"/>
      <c r="I32" s="40"/>
      <c r="K32" s="37"/>
      <c r="L32" s="33"/>
      <c r="M32" s="33"/>
      <c r="N32" s="32"/>
    </row>
    <row r="33" spans="1:14" ht="12.75">
      <c r="A33" s="29" t="s">
        <v>36</v>
      </c>
      <c r="B33" s="30">
        <v>930</v>
      </c>
      <c r="C33" s="30">
        <v>930</v>
      </c>
      <c r="D33" s="31">
        <f>SUM(C33/C43)</f>
        <v>0.02832774901005178</v>
      </c>
      <c r="E33" s="16"/>
      <c r="F33" s="39"/>
      <c r="G33" s="30"/>
      <c r="H33" s="30"/>
      <c r="I33" s="31"/>
      <c r="J33" s="16"/>
      <c r="K33" s="35"/>
      <c r="L33" s="34"/>
      <c r="M33" s="34"/>
      <c r="N33" s="36"/>
    </row>
    <row r="34" spans="1:14" ht="12.75">
      <c r="A34" s="29" t="s">
        <v>18</v>
      </c>
      <c r="B34" s="30">
        <v>156</v>
      </c>
      <c r="C34" s="30">
        <v>156</v>
      </c>
      <c r="D34" s="31">
        <f>SUM(C34/C43)</f>
        <v>0.004751751446847395</v>
      </c>
      <c r="E34" s="16"/>
      <c r="F34" s="39"/>
      <c r="G34" s="41"/>
      <c r="H34" s="41"/>
      <c r="I34" s="40"/>
      <c r="K34" s="37"/>
      <c r="L34" s="33"/>
      <c r="M34" s="33"/>
      <c r="N34" s="32"/>
    </row>
    <row r="35" spans="1:14" ht="12.75">
      <c r="A35" s="29" t="s">
        <v>38</v>
      </c>
      <c r="B35" s="30">
        <v>85</v>
      </c>
      <c r="C35" s="30">
        <v>85</v>
      </c>
      <c r="D35" s="31">
        <f>SUM(C35/C43)</f>
        <v>0.002589095339628389</v>
      </c>
      <c r="E35" s="16"/>
      <c r="F35" s="39"/>
      <c r="G35" s="41"/>
      <c r="H35" s="41"/>
      <c r="I35" s="40"/>
      <c r="K35" s="35"/>
      <c r="L35" s="34"/>
      <c r="M35" s="34"/>
      <c r="N35" s="36"/>
    </row>
    <row r="36" spans="1:14" ht="12.75">
      <c r="A36" s="29" t="s">
        <v>34</v>
      </c>
      <c r="B36" s="30">
        <v>434</v>
      </c>
      <c r="C36" s="30">
        <v>434</v>
      </c>
      <c r="D36" s="31">
        <f>SUM(C36/C43)</f>
        <v>0.013219616204690832</v>
      </c>
      <c r="E36" s="16"/>
      <c r="F36" s="39"/>
      <c r="G36" s="41"/>
      <c r="H36" s="41"/>
      <c r="I36" s="40"/>
      <c r="K36" s="35"/>
      <c r="L36" s="34"/>
      <c r="M36" s="34"/>
      <c r="N36" s="36"/>
    </row>
    <row r="37" spans="1:14" ht="12.75">
      <c r="A37" s="29" t="s">
        <v>35</v>
      </c>
      <c r="B37" s="30">
        <v>2796</v>
      </c>
      <c r="C37" s="30">
        <v>2796</v>
      </c>
      <c r="D37" s="31">
        <f>SUM(C37/C43)</f>
        <v>0.08516600670118794</v>
      </c>
      <c r="E37" s="16"/>
      <c r="F37" s="29"/>
      <c r="G37" s="30"/>
      <c r="H37" s="30"/>
      <c r="I37" s="42"/>
      <c r="J37" s="18"/>
      <c r="K37" s="43"/>
      <c r="L37" s="33"/>
      <c r="M37" s="34"/>
      <c r="N37" s="36"/>
    </row>
    <row r="38" spans="1:14" ht="12.75">
      <c r="A38" s="29" t="s">
        <v>37</v>
      </c>
      <c r="B38" s="30">
        <v>297</v>
      </c>
      <c r="C38" s="30">
        <v>297</v>
      </c>
      <c r="D38" s="31">
        <f>SUM(C38/C43)</f>
        <v>0.009046603716113311</v>
      </c>
      <c r="E38" s="16"/>
      <c r="F38" s="29"/>
      <c r="G38" s="44"/>
      <c r="H38" s="44"/>
      <c r="I38" s="45"/>
      <c r="J38" s="19"/>
      <c r="K38" s="46"/>
      <c r="L38" s="8"/>
      <c r="M38" s="34"/>
      <c r="N38" s="36"/>
    </row>
    <row r="39" spans="1:14" ht="12.75">
      <c r="A39" s="29" t="s">
        <v>41</v>
      </c>
      <c r="B39" s="30">
        <v>3140</v>
      </c>
      <c r="C39" s="30">
        <v>3140</v>
      </c>
      <c r="D39" s="31">
        <f>SUM(C39/C43)</f>
        <v>0.09564422784038988</v>
      </c>
      <c r="E39" s="16"/>
      <c r="F39" s="39"/>
      <c r="G39" s="47"/>
      <c r="H39" s="47"/>
      <c r="I39" s="48"/>
      <c r="J39" s="20"/>
      <c r="K39" s="49"/>
      <c r="L39" s="34"/>
      <c r="M39" s="34"/>
      <c r="N39" s="36"/>
    </row>
    <row r="40" spans="1:14" ht="12.75">
      <c r="A40" s="29" t="s">
        <v>39</v>
      </c>
      <c r="B40" s="30">
        <v>27</v>
      </c>
      <c r="C40" s="30">
        <v>27</v>
      </c>
      <c r="D40" s="31">
        <f>SUM(C40/C43)</f>
        <v>0.0008224185196466647</v>
      </c>
      <c r="E40" s="16"/>
      <c r="F40" s="39"/>
      <c r="G40" s="47"/>
      <c r="H40" s="47"/>
      <c r="I40" s="48"/>
      <c r="J40" s="20"/>
      <c r="K40" s="49"/>
      <c r="L40" s="34"/>
      <c r="M40" s="34"/>
      <c r="N40" s="36"/>
    </row>
    <row r="41" spans="4:14" ht="12.75">
      <c r="D41" s="50"/>
      <c r="E41" s="16"/>
      <c r="F41" s="39"/>
      <c r="G41" s="47"/>
      <c r="H41" s="47"/>
      <c r="I41" s="48"/>
      <c r="J41" s="20"/>
      <c r="K41" s="49"/>
      <c r="L41" s="34"/>
      <c r="M41" s="34"/>
      <c r="N41" s="36"/>
    </row>
    <row r="42" spans="1:14" ht="12.75">
      <c r="A42" s="29"/>
      <c r="B42" s="30"/>
      <c r="C42" s="30"/>
      <c r="D42" s="51"/>
      <c r="E42" s="7"/>
      <c r="F42" s="39"/>
      <c r="G42" s="47"/>
      <c r="H42" s="47"/>
      <c r="I42" s="48"/>
      <c r="J42" s="20"/>
      <c r="K42" s="49"/>
      <c r="L42" s="34"/>
      <c r="M42" s="34"/>
      <c r="N42" s="36"/>
    </row>
    <row r="43" spans="1:14" ht="12.75">
      <c r="A43" s="52" t="s">
        <v>59</v>
      </c>
      <c r="B43" s="21">
        <f>SUM(B6:B42)</f>
        <v>32830</v>
      </c>
      <c r="C43" s="21">
        <f>SUM(C6:C42)</f>
        <v>32830</v>
      </c>
      <c r="D43" s="54"/>
      <c r="E43" s="6"/>
      <c r="F43" s="52" t="str">
        <f>A43</f>
        <v>Total January 2003</v>
      </c>
      <c r="G43" s="21">
        <f>SUM(G6:G42)</f>
        <v>5870</v>
      </c>
      <c r="H43" s="21">
        <f>SUM(H6:H42)</f>
        <v>5870</v>
      </c>
      <c r="I43" s="42"/>
      <c r="J43" s="18"/>
      <c r="K43" s="52" t="str">
        <f>F43</f>
        <v>Total January 2003</v>
      </c>
      <c r="L43" s="6">
        <f>SUM(L6:L42)</f>
        <v>570</v>
      </c>
      <c r="M43" s="6">
        <f>SUM(M6:M42)</f>
        <v>570</v>
      </c>
      <c r="N43" s="36"/>
    </row>
    <row r="44" spans="1:14" ht="12.75">
      <c r="A44" s="52" t="s">
        <v>60</v>
      </c>
      <c r="B44" s="53">
        <v>31069</v>
      </c>
      <c r="C44" s="53">
        <v>31069</v>
      </c>
      <c r="D44" s="54"/>
      <c r="E44" s="6"/>
      <c r="F44" s="52" t="str">
        <f>A44</f>
        <v>Total January 2002 </v>
      </c>
      <c r="G44" s="53">
        <v>5813</v>
      </c>
      <c r="H44" s="53">
        <v>5813</v>
      </c>
      <c r="I44" s="42"/>
      <c r="J44" s="18"/>
      <c r="K44" s="52" t="str">
        <f>F44</f>
        <v>Total January 2002 </v>
      </c>
      <c r="L44" s="53">
        <v>584</v>
      </c>
      <c r="M44" s="53">
        <v>584</v>
      </c>
      <c r="N44" s="36"/>
    </row>
    <row r="45" spans="1:14" ht="12.75">
      <c r="A45" s="52" t="s">
        <v>56</v>
      </c>
      <c r="B45" s="53">
        <f>SUM(B43-B44)</f>
        <v>1761</v>
      </c>
      <c r="C45" s="53">
        <f>SUM(C43-C44)</f>
        <v>1761</v>
      </c>
      <c r="D45" s="54"/>
      <c r="E45" s="6"/>
      <c r="F45" s="52" t="str">
        <f>A45</f>
        <v>2003 change 2002</v>
      </c>
      <c r="G45" s="53">
        <f>SUM(G43-G44)</f>
        <v>57</v>
      </c>
      <c r="H45" s="53">
        <f>SUM(H43-H44)</f>
        <v>57</v>
      </c>
      <c r="I45" s="54"/>
      <c r="J45" s="6"/>
      <c r="K45" s="52" t="str">
        <f>F45</f>
        <v>2003 change 2002</v>
      </c>
      <c r="L45" s="53">
        <f>SUM(L43-L44)</f>
        <v>-14</v>
      </c>
      <c r="M45" s="53">
        <f>SUM(M43-M44)</f>
        <v>-14</v>
      </c>
      <c r="N45" s="36"/>
    </row>
    <row r="46" spans="1:14" ht="12.75">
      <c r="A46" s="52" t="s">
        <v>57</v>
      </c>
      <c r="B46" s="55">
        <f>SUM((B43-B44)/B44)</f>
        <v>0.0566802922527278</v>
      </c>
      <c r="C46" s="55">
        <f>SUM((C43-C44)/C44)</f>
        <v>0.0566802922527278</v>
      </c>
      <c r="D46" s="56"/>
      <c r="E46" s="14"/>
      <c r="F46" s="52" t="str">
        <f>A46</f>
        <v>% change 2003 - 2002</v>
      </c>
      <c r="G46" s="55">
        <f>SUM((G43-G44)/G44)</f>
        <v>0.009805608119731636</v>
      </c>
      <c r="H46" s="55">
        <f>SUM((H43-H44)/H44)</f>
        <v>0.009805608119731636</v>
      </c>
      <c r="I46" s="56"/>
      <c r="J46" s="14"/>
      <c r="K46" s="52" t="str">
        <f>F46</f>
        <v>% change 2003 - 2002</v>
      </c>
      <c r="L46" s="55">
        <f>SUM((L43-L44)/L44)</f>
        <v>-0.023972602739726026</v>
      </c>
      <c r="M46" s="55">
        <f>SUM((M43-M44)/M44)</f>
        <v>-0.023972602739726026</v>
      </c>
      <c r="N46" s="36"/>
    </row>
    <row r="47" spans="1:14" ht="12.75">
      <c r="A47" s="52"/>
      <c r="B47" s="55"/>
      <c r="C47" s="55"/>
      <c r="D47" s="56"/>
      <c r="E47" s="14"/>
      <c r="F47" s="52"/>
      <c r="G47" s="55"/>
      <c r="H47" s="55"/>
      <c r="I47" s="56"/>
      <c r="J47" s="14"/>
      <c r="K47" s="52"/>
      <c r="L47" s="55"/>
      <c r="M47" s="55"/>
      <c r="N47" s="36"/>
    </row>
    <row r="48" spans="1:14" ht="12.75">
      <c r="A48" s="57"/>
      <c r="B48" s="53"/>
      <c r="C48" s="53"/>
      <c r="D48" s="54"/>
      <c r="E48" s="6"/>
      <c r="F48" s="57"/>
      <c r="G48" s="53"/>
      <c r="H48" s="53"/>
      <c r="I48" s="58"/>
      <c r="J48" s="21"/>
      <c r="K48" s="57"/>
      <c r="L48" s="53"/>
      <c r="M48" s="53"/>
      <c r="N48" s="36"/>
    </row>
    <row r="49" spans="1:14" ht="12.75">
      <c r="A49" s="52"/>
      <c r="B49" s="59"/>
      <c r="C49" s="59"/>
      <c r="D49" s="60"/>
      <c r="E49" s="17"/>
      <c r="F49" s="52"/>
      <c r="G49" s="59"/>
      <c r="H49" s="59"/>
      <c r="I49" s="60"/>
      <c r="J49" s="17"/>
      <c r="K49" s="52"/>
      <c r="L49" s="59"/>
      <c r="M49" s="59"/>
      <c r="N49" s="36"/>
    </row>
    <row r="50" spans="1:14" ht="12.75">
      <c r="A50" s="52"/>
      <c r="B50" s="55"/>
      <c r="C50" s="55"/>
      <c r="D50" s="56"/>
      <c r="E50" s="14"/>
      <c r="F50" s="52"/>
      <c r="G50" s="55"/>
      <c r="H50" s="55"/>
      <c r="I50" s="56"/>
      <c r="J50" s="14"/>
      <c r="K50" s="52"/>
      <c r="L50" s="55"/>
      <c r="M50" s="55"/>
      <c r="N50" s="36"/>
    </row>
    <row r="51" spans="1:14" ht="12.75">
      <c r="A51" s="61"/>
      <c r="B51" s="62"/>
      <c r="C51" s="62"/>
      <c r="D51" s="63"/>
      <c r="E51" s="5"/>
      <c r="F51" s="64"/>
      <c r="G51" s="65"/>
      <c r="H51" s="65"/>
      <c r="I51" s="66"/>
      <c r="J51"/>
      <c r="K51" s="64"/>
      <c r="L51" s="65"/>
      <c r="M51" s="65"/>
      <c r="N51" s="67"/>
    </row>
    <row r="52" spans="1:12" ht="12.75">
      <c r="A52" s="2"/>
      <c r="B52" s="2"/>
      <c r="C52" s="2"/>
      <c r="D52" s="2"/>
      <c r="E52" s="2"/>
      <c r="F52" s="2"/>
      <c r="L52" s="1"/>
    </row>
    <row r="53" spans="1:12" ht="12.75">
      <c r="A53" s="2"/>
      <c r="B53" s="2"/>
      <c r="C53" s="2"/>
      <c r="D53" s="2"/>
      <c r="E53" s="2"/>
      <c r="F53" s="2"/>
      <c r="L53" s="1"/>
    </row>
    <row r="54" spans="1:12" ht="12.75">
      <c r="A54" s="2"/>
      <c r="B54" s="3"/>
      <c r="C54" s="3"/>
      <c r="D54" s="3"/>
      <c r="E54" s="3"/>
      <c r="F54" s="3"/>
      <c r="L54" s="1"/>
    </row>
    <row r="58" spans="1:12" ht="12.75">
      <c r="A58" s="2"/>
      <c r="B58" s="2"/>
      <c r="C58" s="2"/>
      <c r="D58" s="2"/>
      <c r="E58" s="2"/>
      <c r="F58" s="2"/>
      <c r="L58" s="1"/>
    </row>
    <row r="63" spans="1:12" ht="12.75">
      <c r="A63" s="1"/>
      <c r="B63" s="1"/>
      <c r="C63" s="1"/>
      <c r="D63" s="1"/>
      <c r="E63" s="1"/>
      <c r="F63" s="1"/>
      <c r="L63" s="1"/>
    </row>
    <row r="64" spans="1:12" ht="12.75">
      <c r="A64" s="1"/>
      <c r="B64" s="1"/>
      <c r="C64" s="1"/>
      <c r="D64" s="1"/>
      <c r="E64" s="1"/>
      <c r="F64" s="1"/>
      <c r="L64" s="1"/>
    </row>
    <row r="65" spans="1:12" ht="12.75">
      <c r="A65" s="1"/>
      <c r="B65" s="1"/>
      <c r="C65" s="1"/>
      <c r="D65" s="1"/>
      <c r="E65" s="1"/>
      <c r="F65" s="1"/>
      <c r="L65" s="1"/>
    </row>
    <row r="66" spans="1:12" ht="12.75">
      <c r="A66" s="1"/>
      <c r="B66" s="1"/>
      <c r="C66" s="1"/>
      <c r="D66" s="1"/>
      <c r="E66" s="1"/>
      <c r="F66" s="1"/>
      <c r="L66" s="1"/>
    </row>
  </sheetData>
  <sheetProtection/>
  <mergeCells count="4">
    <mergeCell ref="A1:N1"/>
    <mergeCell ref="B4:D4"/>
    <mergeCell ref="G4:I4"/>
    <mergeCell ref="L4:N4"/>
  </mergeCells>
  <printOptions gridLines="1"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64"/>
  <sheetViews>
    <sheetView zoomScale="75" zoomScaleNormal="75" zoomScalePageLayoutView="0" workbookViewId="0" topLeftCell="A1">
      <selection activeCell="A1" sqref="A1:IV16384"/>
    </sheetView>
  </sheetViews>
  <sheetFormatPr defaultColWidth="11.421875" defaultRowHeight="12.75"/>
  <cols>
    <col min="1" max="1" width="27.7109375" style="0" customWidth="1"/>
    <col min="2" max="2" width="12.421875" style="0" customWidth="1"/>
    <col min="3" max="3" width="13.28125" style="0" customWidth="1"/>
    <col min="4" max="4" width="10.140625" style="0" customWidth="1"/>
    <col min="5" max="5" width="1.421875" style="0" customWidth="1"/>
    <col min="6" max="6" width="27.00390625" style="0" customWidth="1"/>
    <col min="7" max="7" width="12.421875" style="4" customWidth="1"/>
    <col min="8" max="8" width="13.28125" style="4" customWidth="1"/>
    <col min="9" max="9" width="10.140625" style="4" customWidth="1"/>
    <col min="10" max="10" width="1.421875" style="4" customWidth="1"/>
    <col min="11" max="11" width="25.00390625" style="4" customWidth="1"/>
    <col min="12" max="12" width="13.7109375" style="0" bestFit="1" customWidth="1"/>
    <col min="13" max="13" width="15.00390625" style="0" customWidth="1"/>
    <col min="14" max="14" width="10.140625" style="12" customWidth="1"/>
    <col min="15" max="16384" width="8.8515625" style="0" customWidth="1"/>
  </cols>
  <sheetData>
    <row r="1" spans="1:14" s="9" customFormat="1" ht="26.25">
      <c r="A1" s="71" t="s">
        <v>100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s="11" customFormat="1" ht="12.75">
      <c r="A2" s="13" t="s">
        <v>49</v>
      </c>
      <c r="N2" s="22"/>
    </row>
    <row r="3" spans="1:14" s="11" customFormat="1" ht="12.75">
      <c r="A3" s="13"/>
      <c r="B3" s="15"/>
      <c r="G3" s="15"/>
      <c r="H3" s="15"/>
      <c r="I3" s="15"/>
      <c r="J3" s="15"/>
      <c r="K3" s="15"/>
      <c r="L3" s="15"/>
      <c r="M3" s="15"/>
      <c r="N3" s="22"/>
    </row>
    <row r="4" spans="1:14" s="10" customFormat="1" ht="12.75">
      <c r="A4" s="23"/>
      <c r="B4" s="72" t="s">
        <v>50</v>
      </c>
      <c r="C4" s="72"/>
      <c r="D4" s="73"/>
      <c r="E4" s="6"/>
      <c r="F4" s="24"/>
      <c r="G4" s="74" t="s">
        <v>51</v>
      </c>
      <c r="H4" s="74"/>
      <c r="I4" s="75"/>
      <c r="J4" s="15"/>
      <c r="K4" s="25"/>
      <c r="L4" s="74" t="s">
        <v>52</v>
      </c>
      <c r="M4" s="74"/>
      <c r="N4" s="75"/>
    </row>
    <row r="5" spans="1:14" s="1" customFormat="1" ht="12.75">
      <c r="A5" s="26" t="s">
        <v>0</v>
      </c>
      <c r="B5" s="27" t="s">
        <v>101</v>
      </c>
      <c r="C5" s="27" t="s">
        <v>101</v>
      </c>
      <c r="D5" s="28" t="s">
        <v>53</v>
      </c>
      <c r="E5" s="6"/>
      <c r="F5" s="26" t="s">
        <v>0</v>
      </c>
      <c r="G5" s="27" t="str">
        <f>B5</f>
        <v>01/10 - 30/10</v>
      </c>
      <c r="H5" s="27" t="str">
        <f>C5</f>
        <v>01/10 - 30/10</v>
      </c>
      <c r="I5" s="28" t="s">
        <v>53</v>
      </c>
      <c r="J5" s="6"/>
      <c r="K5" s="26" t="s">
        <v>0</v>
      </c>
      <c r="L5" s="27" t="str">
        <f>B5</f>
        <v>01/10 - 30/10</v>
      </c>
      <c r="M5" s="27" t="str">
        <f>C5</f>
        <v>01/10 - 30/10</v>
      </c>
      <c r="N5" s="28" t="s">
        <v>53</v>
      </c>
    </row>
    <row r="6" spans="1:14" ht="12.75">
      <c r="A6" s="29" t="s">
        <v>1</v>
      </c>
      <c r="B6" s="30">
        <v>18</v>
      </c>
      <c r="C6" s="30">
        <v>779</v>
      </c>
      <c r="D6" s="31">
        <f>SUM(C6/C43)</f>
        <v>0.005455678738260486</v>
      </c>
      <c r="E6" s="16"/>
      <c r="F6" s="29" t="s">
        <v>2</v>
      </c>
      <c r="G6" s="30">
        <v>3</v>
      </c>
      <c r="H6" s="30">
        <v>48</v>
      </c>
      <c r="I6" s="31">
        <f>SUM(H6/H42)</f>
        <v>0.001648634724368882</v>
      </c>
      <c r="J6" s="16"/>
      <c r="K6" s="29" t="s">
        <v>42</v>
      </c>
      <c r="L6" s="12">
        <v>4</v>
      </c>
      <c r="M6" s="12">
        <v>55</v>
      </c>
      <c r="N6" s="31">
        <f>SUM(M6/M42)</f>
        <v>0.014070094653364031</v>
      </c>
    </row>
    <row r="7" spans="1:14" ht="12.75">
      <c r="A7" s="29" t="s">
        <v>40</v>
      </c>
      <c r="B7" s="30">
        <v>131</v>
      </c>
      <c r="C7" s="30">
        <v>2948</v>
      </c>
      <c r="D7" s="31">
        <f>SUM(C7/C43)</f>
        <v>0.020646137253391414</v>
      </c>
      <c r="E7" s="16"/>
      <c r="F7" s="29" t="s">
        <v>4</v>
      </c>
      <c r="G7" s="30">
        <v>135</v>
      </c>
      <c r="H7" s="30">
        <v>2379</v>
      </c>
      <c r="I7" s="31">
        <f>SUM(H7/H42)</f>
        <v>0.08171045852653272</v>
      </c>
      <c r="J7" s="16"/>
      <c r="K7" s="29" t="s">
        <v>6</v>
      </c>
      <c r="L7" s="33">
        <v>34</v>
      </c>
      <c r="M7" s="33">
        <v>451</v>
      </c>
      <c r="N7" s="31">
        <f>SUM(M7/M42)</f>
        <v>0.11537477615758505</v>
      </c>
    </row>
    <row r="8" spans="1:14" ht="12.75">
      <c r="A8" s="29" t="s">
        <v>3</v>
      </c>
      <c r="B8" s="30">
        <v>98</v>
      </c>
      <c r="C8" s="30">
        <v>3652</v>
      </c>
      <c r="D8" s="31">
        <f>SUM(C8/C43)</f>
        <v>0.0255765580900222</v>
      </c>
      <c r="E8" s="16"/>
      <c r="F8" s="29" t="s">
        <v>42</v>
      </c>
      <c r="G8" s="30">
        <v>0</v>
      </c>
      <c r="H8" s="30">
        <v>22</v>
      </c>
      <c r="I8" s="31">
        <f>SUM(H8/H42)</f>
        <v>0.0007556242486690709</v>
      </c>
      <c r="J8" s="16"/>
      <c r="K8" s="29" t="s">
        <v>8</v>
      </c>
      <c r="L8" s="33">
        <v>0</v>
      </c>
      <c r="M8" s="33">
        <v>3</v>
      </c>
      <c r="N8" s="31">
        <f>SUM(M8/M42)</f>
        <v>0.0007674597083653108</v>
      </c>
    </row>
    <row r="9" spans="1:14" ht="12.75">
      <c r="A9" s="29" t="s">
        <v>4</v>
      </c>
      <c r="B9" s="30">
        <v>80</v>
      </c>
      <c r="C9" s="30">
        <v>3868</v>
      </c>
      <c r="D9" s="31">
        <f>SUM(C9/C43)</f>
        <v>0.027089300846715736</v>
      </c>
      <c r="E9" s="16"/>
      <c r="F9" s="29" t="s">
        <v>7</v>
      </c>
      <c r="G9" s="30">
        <v>0</v>
      </c>
      <c r="H9" s="30">
        <v>1</v>
      </c>
      <c r="I9" s="31">
        <f>SUM(H9/H42)</f>
        <v>3.434655675768504E-05</v>
      </c>
      <c r="J9" s="16"/>
      <c r="K9" s="29" t="s">
        <v>12</v>
      </c>
      <c r="L9" s="33">
        <v>24</v>
      </c>
      <c r="M9" s="33">
        <v>385</v>
      </c>
      <c r="N9" s="31">
        <f>SUM(M9/M42)</f>
        <v>0.09849066257354822</v>
      </c>
    </row>
    <row r="10" spans="1:14" ht="12.75">
      <c r="A10" s="29" t="s">
        <v>5</v>
      </c>
      <c r="B10" s="30">
        <v>11</v>
      </c>
      <c r="C10" s="30">
        <v>238</v>
      </c>
      <c r="D10" s="31">
        <f>SUM(C10/C44)</f>
        <v>0.0015622435918474515</v>
      </c>
      <c r="E10" s="16"/>
      <c r="F10" s="29" t="s">
        <v>9</v>
      </c>
      <c r="G10" s="30">
        <v>77</v>
      </c>
      <c r="H10" s="30">
        <v>1643</v>
      </c>
      <c r="I10" s="31">
        <f>SUM(H10/H42)</f>
        <v>0.05643139275287652</v>
      </c>
      <c r="J10" s="16"/>
      <c r="K10" s="29" t="s">
        <v>14</v>
      </c>
      <c r="L10" s="33">
        <v>12</v>
      </c>
      <c r="M10" s="33">
        <v>136</v>
      </c>
      <c r="N10" s="31">
        <f>SUM(M10/M42)</f>
        <v>0.034791506779227425</v>
      </c>
    </row>
    <row r="11" spans="1:14" ht="12.75">
      <c r="A11" s="29" t="s">
        <v>42</v>
      </c>
      <c r="B11" s="30">
        <v>16</v>
      </c>
      <c r="C11" s="30">
        <v>1468</v>
      </c>
      <c r="D11" s="31">
        <f>SUM(C11/C43)</f>
        <v>0.010281047994565331</v>
      </c>
      <c r="E11" s="16"/>
      <c r="F11" s="29" t="s">
        <v>10</v>
      </c>
      <c r="G11" s="30">
        <v>288</v>
      </c>
      <c r="H11" s="30">
        <v>5342</v>
      </c>
      <c r="I11" s="31">
        <f>SUM(H11/H42)</f>
        <v>0.1834793061995535</v>
      </c>
      <c r="J11" s="16"/>
      <c r="K11" s="29" t="s">
        <v>15</v>
      </c>
      <c r="L11" s="33">
        <v>24</v>
      </c>
      <c r="M11" s="33">
        <v>483</v>
      </c>
      <c r="N11" s="31">
        <f>SUM(M11/M42)</f>
        <v>0.12356101304681504</v>
      </c>
    </row>
    <row r="12" spans="1:14" ht="12.75">
      <c r="A12" s="29" t="s">
        <v>7</v>
      </c>
      <c r="B12" s="30">
        <v>10</v>
      </c>
      <c r="C12" s="30">
        <v>261</v>
      </c>
      <c r="D12" s="31">
        <f>SUM(C12/C43)</f>
        <v>0.0018278974976713566</v>
      </c>
      <c r="E12" s="16"/>
      <c r="F12" s="29" t="s">
        <v>13</v>
      </c>
      <c r="G12" s="30">
        <v>17</v>
      </c>
      <c r="H12" s="30">
        <v>420</v>
      </c>
      <c r="I12" s="31">
        <f>SUM(H12/H42)</f>
        <v>0.014425553838227717</v>
      </c>
      <c r="J12" s="16"/>
      <c r="K12" s="29" t="s">
        <v>19</v>
      </c>
      <c r="L12" s="33">
        <v>9</v>
      </c>
      <c r="M12" s="33">
        <v>195</v>
      </c>
      <c r="N12" s="31">
        <f>SUM(M12/M42)</f>
        <v>0.0498848810437452</v>
      </c>
    </row>
    <row r="13" spans="1:14" ht="12.75">
      <c r="A13" s="29" t="s">
        <v>9</v>
      </c>
      <c r="B13" s="30">
        <v>99</v>
      </c>
      <c r="C13" s="30">
        <v>5173</v>
      </c>
      <c r="D13" s="31">
        <f>SUM(C13/C43)</f>
        <v>0.03622878833507252</v>
      </c>
      <c r="E13" s="16"/>
      <c r="F13" s="29" t="s">
        <v>14</v>
      </c>
      <c r="G13" s="30">
        <v>49</v>
      </c>
      <c r="H13" s="30">
        <v>837</v>
      </c>
      <c r="I13" s="31">
        <f>SUM(H13/H42)</f>
        <v>0.02874806800618238</v>
      </c>
      <c r="J13" s="16"/>
      <c r="K13" s="29" t="s">
        <v>22</v>
      </c>
      <c r="L13" s="33">
        <v>28</v>
      </c>
      <c r="M13" s="33">
        <v>503</v>
      </c>
      <c r="N13" s="31">
        <f>SUM(M13/M42)</f>
        <v>0.1286774111025838</v>
      </c>
    </row>
    <row r="14" spans="1:14" ht="13.5" customHeight="1">
      <c r="A14" s="29" t="s">
        <v>10</v>
      </c>
      <c r="B14" s="30">
        <v>330</v>
      </c>
      <c r="C14" s="30">
        <v>17375</v>
      </c>
      <c r="D14" s="31">
        <f>SUM(C14/C43)</f>
        <v>0.12168474721088055</v>
      </c>
      <c r="E14" s="16"/>
      <c r="F14" s="29" t="s">
        <v>15</v>
      </c>
      <c r="G14" s="30">
        <v>10</v>
      </c>
      <c r="H14" s="30">
        <v>161</v>
      </c>
      <c r="I14" s="31">
        <f>SUM(H14/H42)</f>
        <v>0.005529795637987292</v>
      </c>
      <c r="J14" s="16"/>
      <c r="K14" s="29" t="s">
        <v>24</v>
      </c>
      <c r="L14" s="33">
        <v>10</v>
      </c>
      <c r="M14" s="33">
        <v>166</v>
      </c>
      <c r="N14" s="31">
        <f>SUM(M14/M42)</f>
        <v>0.04246610386288053</v>
      </c>
    </row>
    <row r="15" spans="1:14" ht="12.75">
      <c r="A15" s="29" t="s">
        <v>11</v>
      </c>
      <c r="B15" s="30">
        <v>102</v>
      </c>
      <c r="C15" s="30">
        <v>2675</v>
      </c>
      <c r="D15" s="31">
        <f>SUM(C15/C43)</f>
        <v>0.018734198491459308</v>
      </c>
      <c r="E15" s="16"/>
      <c r="F15" s="68" t="s">
        <v>18</v>
      </c>
      <c r="G15" s="7">
        <v>0</v>
      </c>
      <c r="H15" s="7">
        <v>447</v>
      </c>
      <c r="I15" s="31">
        <f>SUM(H15/H42)</f>
        <v>0.015352910870685214</v>
      </c>
      <c r="J15" s="16"/>
      <c r="K15" s="29" t="s">
        <v>29</v>
      </c>
      <c r="L15" s="33">
        <v>4</v>
      </c>
      <c r="M15" s="33">
        <v>101</v>
      </c>
      <c r="N15" s="31">
        <f>SUM(M15/M42)</f>
        <v>0.025837810181632132</v>
      </c>
    </row>
    <row r="16" spans="1:14" ht="12.75">
      <c r="A16" s="29" t="s">
        <v>13</v>
      </c>
      <c r="B16" s="30">
        <v>125</v>
      </c>
      <c r="C16" s="30">
        <v>5224</v>
      </c>
      <c r="D16" s="31">
        <f>SUM(C16/C43)</f>
        <v>0.036585963708180715</v>
      </c>
      <c r="E16" s="16"/>
      <c r="F16" s="29" t="s">
        <v>17</v>
      </c>
      <c r="G16" s="30">
        <v>1</v>
      </c>
      <c r="H16" s="30">
        <v>20</v>
      </c>
      <c r="I16" s="31">
        <f>SUM(H16/H42)</f>
        <v>0.0006869311351537008</v>
      </c>
      <c r="J16" s="16"/>
      <c r="K16" s="29" t="s">
        <v>31</v>
      </c>
      <c r="L16" s="33">
        <v>25</v>
      </c>
      <c r="M16" s="33">
        <v>470</v>
      </c>
      <c r="N16" s="31">
        <f>SUM(M16/M42)</f>
        <v>0.12023535431056537</v>
      </c>
    </row>
    <row r="17" spans="1:14" ht="12.75">
      <c r="A17" s="29" t="s">
        <v>14</v>
      </c>
      <c r="B17" s="30">
        <v>5</v>
      </c>
      <c r="C17" s="30">
        <v>68</v>
      </c>
      <c r="D17" s="31">
        <f>SUM(C17/C43)</f>
        <v>0.00047623383081092814</v>
      </c>
      <c r="E17" s="16"/>
      <c r="F17" s="29" t="s">
        <v>21</v>
      </c>
      <c r="G17" s="30">
        <v>2</v>
      </c>
      <c r="H17" s="30">
        <v>413</v>
      </c>
      <c r="I17" s="31">
        <f>SUM(H17/H42)</f>
        <v>0.014185127940923923</v>
      </c>
      <c r="J17" s="16"/>
      <c r="K17" s="29" t="s">
        <v>37</v>
      </c>
      <c r="L17" s="33">
        <v>32</v>
      </c>
      <c r="M17" s="33">
        <v>566</v>
      </c>
      <c r="N17" s="31">
        <f>SUM(M17/M42)</f>
        <v>0.1447940649782553</v>
      </c>
    </row>
    <row r="18" spans="1:14" ht="12.75">
      <c r="A18" s="29" t="s">
        <v>16</v>
      </c>
      <c r="B18" s="30">
        <v>11</v>
      </c>
      <c r="C18" s="30">
        <v>257</v>
      </c>
      <c r="D18" s="31">
        <f>SUM(C18/C43)</f>
        <v>0.0017998837429177726</v>
      </c>
      <c r="E18" s="16"/>
      <c r="F18" s="29" t="s">
        <v>22</v>
      </c>
      <c r="G18" s="30">
        <v>41</v>
      </c>
      <c r="H18" s="30">
        <v>854</v>
      </c>
      <c r="I18" s="31">
        <f>SUM(H18/H42)</f>
        <v>0.029331959471063027</v>
      </c>
      <c r="J18" s="16"/>
      <c r="K18" s="29" t="s">
        <v>39</v>
      </c>
      <c r="L18" s="33">
        <v>0</v>
      </c>
      <c r="M18" s="33">
        <v>14</v>
      </c>
      <c r="N18" s="31">
        <f>SUM(M18/M42)</f>
        <v>0.003581478639038117</v>
      </c>
    </row>
    <row r="19" spans="1:14" ht="12.75">
      <c r="A19" s="29" t="s">
        <v>46</v>
      </c>
      <c r="B19" s="30">
        <v>36</v>
      </c>
      <c r="C19" s="30">
        <v>1363</v>
      </c>
      <c r="D19" s="31">
        <f>SUM(C19/C43)</f>
        <v>0.009545686932283751</v>
      </c>
      <c r="E19" s="16"/>
      <c r="F19" s="29" t="s">
        <v>24</v>
      </c>
      <c r="G19" s="30">
        <v>30</v>
      </c>
      <c r="H19" s="30">
        <v>2175</v>
      </c>
      <c r="I19" s="31">
        <f>SUM(H19/H42)</f>
        <v>0.07470376094796496</v>
      </c>
      <c r="J19" s="16"/>
      <c r="K19" s="29" t="s">
        <v>80</v>
      </c>
      <c r="L19" s="70">
        <v>47</v>
      </c>
      <c r="M19" s="70">
        <v>381</v>
      </c>
      <c r="N19" s="31">
        <f>SUM(M19/M42)</f>
        <v>0.09746738296239447</v>
      </c>
    </row>
    <row r="20" spans="1:14" ht="12.75">
      <c r="A20" s="29" t="s">
        <v>20</v>
      </c>
      <c r="B20" s="30">
        <v>10</v>
      </c>
      <c r="C20" s="30">
        <v>491</v>
      </c>
      <c r="D20" s="31">
        <f>SUM(C20/C43)</f>
        <v>0.003438688396002437</v>
      </c>
      <c r="E20" s="16"/>
      <c r="F20" s="29" t="s">
        <v>26</v>
      </c>
      <c r="G20" s="30">
        <v>90</v>
      </c>
      <c r="H20" s="30">
        <v>2409</v>
      </c>
      <c r="I20" s="31">
        <f>SUM(H20/H42)</f>
        <v>0.08274085522926326</v>
      </c>
      <c r="J20" s="16"/>
      <c r="K20" s="35"/>
      <c r="L20" s="34"/>
      <c r="M20" s="34"/>
      <c r="N20" s="36"/>
    </row>
    <row r="21" spans="1:14" ht="12.75">
      <c r="A21" s="29" t="s">
        <v>21</v>
      </c>
      <c r="B21" s="30">
        <v>137</v>
      </c>
      <c r="C21" s="30">
        <v>3553</v>
      </c>
      <c r="D21" s="31">
        <f>SUM(C21/C43)</f>
        <v>0.024883217659870997</v>
      </c>
      <c r="E21" s="16"/>
      <c r="F21" s="29" t="s">
        <v>27</v>
      </c>
      <c r="G21" s="30">
        <v>64</v>
      </c>
      <c r="H21" s="30">
        <v>1185</v>
      </c>
      <c r="I21" s="31">
        <f>SUM(H21/H42)</f>
        <v>0.04070066975785677</v>
      </c>
      <c r="J21" s="16"/>
      <c r="K21" s="37"/>
      <c r="L21" s="33"/>
      <c r="M21" s="33"/>
      <c r="N21" s="32"/>
    </row>
    <row r="22" spans="1:14" ht="12.75">
      <c r="A22" s="29" t="s">
        <v>23</v>
      </c>
      <c r="B22" s="30">
        <v>92</v>
      </c>
      <c r="C22" s="30">
        <v>4888</v>
      </c>
      <c r="D22" s="31">
        <f>SUM(C22/C43)</f>
        <v>0.03423280830887966</v>
      </c>
      <c r="E22" s="16"/>
      <c r="F22" s="29" t="s">
        <v>28</v>
      </c>
      <c r="G22" s="30">
        <v>91</v>
      </c>
      <c r="H22" s="30">
        <v>1652</v>
      </c>
      <c r="I22" s="31">
        <f>SUM(H22/H42)</f>
        <v>0.05674051176369569</v>
      </c>
      <c r="J22" s="16"/>
      <c r="K22" s="35"/>
      <c r="L22" s="34"/>
      <c r="M22" s="34"/>
      <c r="N22" s="36"/>
    </row>
    <row r="23" spans="1:14" ht="12.75">
      <c r="A23" s="29" t="s">
        <v>81</v>
      </c>
      <c r="B23" s="30">
        <v>43</v>
      </c>
      <c r="C23" s="30">
        <v>947</v>
      </c>
      <c r="D23" s="31">
        <f>SUM(C23/C43)</f>
        <v>0.006632256437911014</v>
      </c>
      <c r="E23" s="16"/>
      <c r="F23" s="68" t="s">
        <v>74</v>
      </c>
      <c r="G23" s="69">
        <v>0</v>
      </c>
      <c r="H23" s="69">
        <v>12</v>
      </c>
      <c r="I23" s="31">
        <f>SUM(H23/H42)</f>
        <v>0.0004121586810922205</v>
      </c>
      <c r="J23" s="16"/>
      <c r="K23" s="35"/>
      <c r="L23" s="34"/>
      <c r="M23" s="34"/>
      <c r="N23" s="36"/>
    </row>
    <row r="24" spans="1:14" ht="12.75">
      <c r="A24" s="29" t="s">
        <v>48</v>
      </c>
      <c r="B24" s="30">
        <v>4</v>
      </c>
      <c r="C24" s="30">
        <v>374</v>
      </c>
      <c r="D24" s="31">
        <f>SUM(C24/C43)</f>
        <v>0.002619286069460105</v>
      </c>
      <c r="E24" s="16"/>
      <c r="F24" s="29" t="s">
        <v>29</v>
      </c>
      <c r="G24" s="30">
        <v>79</v>
      </c>
      <c r="H24" s="30">
        <v>1890</v>
      </c>
      <c r="I24" s="31">
        <f>SUM(H24/H42)</f>
        <v>0.06491499227202473</v>
      </c>
      <c r="J24" s="16"/>
      <c r="K24" s="37"/>
      <c r="L24" s="33"/>
      <c r="M24" s="33"/>
      <c r="N24" s="32"/>
    </row>
    <row r="25" spans="1:14" ht="12.75">
      <c r="A25" s="29" t="s">
        <v>24</v>
      </c>
      <c r="B25" s="30">
        <v>77</v>
      </c>
      <c r="C25" s="30">
        <v>1673</v>
      </c>
      <c r="D25" s="31">
        <f>SUM(C25/C43)</f>
        <v>0.011716752925686512</v>
      </c>
      <c r="E25" s="16"/>
      <c r="F25" s="29" t="s">
        <v>46</v>
      </c>
      <c r="G25" s="30">
        <v>9</v>
      </c>
      <c r="H25" s="30">
        <v>214</v>
      </c>
      <c r="I25" s="31">
        <f>SUM(H25/H42)</f>
        <v>0.007350163146144599</v>
      </c>
      <c r="J25" s="16"/>
      <c r="K25" s="37"/>
      <c r="L25" s="33"/>
      <c r="M25" s="33"/>
      <c r="N25" s="32"/>
    </row>
    <row r="26" spans="1:14" ht="12.75">
      <c r="A26" s="29" t="s">
        <v>26</v>
      </c>
      <c r="B26" s="30">
        <v>280</v>
      </c>
      <c r="C26" s="30">
        <v>13553</v>
      </c>
      <c r="D26" s="31">
        <f>SUM(C26/C43)</f>
        <v>0.09491760454383102</v>
      </c>
      <c r="E26" s="16"/>
      <c r="F26" s="29" t="s">
        <v>32</v>
      </c>
      <c r="G26" s="30">
        <v>49</v>
      </c>
      <c r="H26" s="30">
        <v>691</v>
      </c>
      <c r="I26" s="31">
        <f>SUM(H26/H42)</f>
        <v>0.023733470719560366</v>
      </c>
      <c r="J26" s="16"/>
      <c r="K26" s="37"/>
      <c r="L26" s="33"/>
      <c r="M26" s="33"/>
      <c r="N26" s="32"/>
    </row>
    <row r="27" spans="1:14" ht="12.75">
      <c r="A27" s="29" t="s">
        <v>27</v>
      </c>
      <c r="B27" s="30">
        <v>521</v>
      </c>
      <c r="C27" s="30">
        <v>10454</v>
      </c>
      <c r="D27" s="31">
        <f>SUM(C27/C43)</f>
        <v>0.07321394804849181</v>
      </c>
      <c r="E27" s="16"/>
      <c r="F27" s="29" t="s">
        <v>34</v>
      </c>
      <c r="G27" s="30">
        <v>4</v>
      </c>
      <c r="H27" s="30">
        <v>83</v>
      </c>
      <c r="I27" s="31">
        <f>SUM(H27/H42)</f>
        <v>0.0028507642108878584</v>
      </c>
      <c r="J27" s="16"/>
      <c r="K27" s="35"/>
      <c r="L27" s="34"/>
      <c r="M27" s="34"/>
      <c r="N27" s="36"/>
    </row>
    <row r="28" spans="1:14" ht="12.75">
      <c r="A28" s="29" t="s">
        <v>28</v>
      </c>
      <c r="B28" s="38">
        <v>403</v>
      </c>
      <c r="C28" s="38">
        <v>7711</v>
      </c>
      <c r="D28" s="31">
        <f>SUM(C28/C43)</f>
        <v>0.05400351572622158</v>
      </c>
      <c r="E28" s="16"/>
      <c r="F28" s="29" t="s">
        <v>35</v>
      </c>
      <c r="G28" s="30">
        <v>119</v>
      </c>
      <c r="H28" s="30">
        <v>2949</v>
      </c>
      <c r="I28" s="31">
        <f>SUM(H28/H42)</f>
        <v>0.1012879958784132</v>
      </c>
      <c r="J28" s="16"/>
      <c r="K28" s="37"/>
      <c r="L28" s="33"/>
      <c r="M28" s="33"/>
      <c r="N28" s="32"/>
    </row>
    <row r="29" spans="1:14" ht="12.75">
      <c r="A29" s="39" t="s">
        <v>30</v>
      </c>
      <c r="B29" s="30">
        <v>1</v>
      </c>
      <c r="C29" s="30">
        <v>56</v>
      </c>
      <c r="D29" s="31">
        <f>SUM(C29/C43)</f>
        <v>0.00039219256655017616</v>
      </c>
      <c r="E29" s="16"/>
      <c r="F29" s="29" t="s">
        <v>41</v>
      </c>
      <c r="G29" s="30">
        <v>190</v>
      </c>
      <c r="H29" s="30">
        <v>2411</v>
      </c>
      <c r="I29" s="31">
        <f>SUM(H29/H42)</f>
        <v>0.08280954834277864</v>
      </c>
      <c r="J29" s="16"/>
      <c r="K29" s="35"/>
      <c r="L29" s="34"/>
      <c r="M29" s="34"/>
      <c r="N29" s="36"/>
    </row>
    <row r="30" spans="1:14" ht="12.75">
      <c r="A30" s="29" t="s">
        <v>29</v>
      </c>
      <c r="B30" s="30">
        <v>613</v>
      </c>
      <c r="C30" s="30">
        <v>9665</v>
      </c>
      <c r="D30" s="31">
        <f>SUM(C30/C43)</f>
        <v>0.06768823492334736</v>
      </c>
      <c r="E30" s="16"/>
      <c r="F30" s="29" t="s">
        <v>39</v>
      </c>
      <c r="G30" s="30">
        <v>22</v>
      </c>
      <c r="H30" s="30">
        <v>857</v>
      </c>
      <c r="I30" s="31">
        <f>SUM(H30/H42)</f>
        <v>0.02943499914133608</v>
      </c>
      <c r="J30" s="16"/>
      <c r="K30" s="37"/>
      <c r="L30" s="33"/>
      <c r="M30" s="33"/>
      <c r="N30" s="32"/>
    </row>
    <row r="31" spans="1:14" ht="12.75">
      <c r="A31" s="29" t="s">
        <v>33</v>
      </c>
      <c r="B31" s="30">
        <v>47</v>
      </c>
      <c r="C31" s="30">
        <v>1079</v>
      </c>
      <c r="D31" s="31">
        <f>SUM(C31/C43)</f>
        <v>0.007556710344779287</v>
      </c>
      <c r="E31" s="16"/>
      <c r="F31" s="39"/>
      <c r="G31" s="41"/>
      <c r="H31" s="41"/>
      <c r="I31" s="40"/>
      <c r="K31" s="37"/>
      <c r="L31" s="33"/>
      <c r="M31" s="33"/>
      <c r="N31" s="32"/>
    </row>
    <row r="32" spans="1:14" ht="12.75">
      <c r="A32" s="29" t="s">
        <v>32</v>
      </c>
      <c r="B32" s="30">
        <v>102</v>
      </c>
      <c r="C32" s="30">
        <v>3349</v>
      </c>
      <c r="D32" s="31">
        <f>SUM(C32/C43)</f>
        <v>0.02345451616743821</v>
      </c>
      <c r="E32" s="16"/>
      <c r="F32" s="39"/>
      <c r="G32" s="41"/>
      <c r="H32" s="41"/>
      <c r="I32" s="40"/>
      <c r="K32" s="37"/>
      <c r="L32" s="33"/>
      <c r="M32" s="33"/>
      <c r="N32" s="32"/>
    </row>
    <row r="33" spans="1:14" ht="12.75">
      <c r="A33" s="29" t="s">
        <v>36</v>
      </c>
      <c r="B33" s="30">
        <v>118</v>
      </c>
      <c r="C33" s="30">
        <v>3441</v>
      </c>
      <c r="D33" s="31">
        <f>SUM(C33/C43)</f>
        <v>0.024098832526770645</v>
      </c>
      <c r="E33" s="16"/>
      <c r="F33" s="39"/>
      <c r="G33" s="30"/>
      <c r="H33" s="30"/>
      <c r="I33" s="31"/>
      <c r="K33" s="35"/>
      <c r="L33" s="34"/>
      <c r="M33" s="34"/>
      <c r="N33" s="36"/>
    </row>
    <row r="34" spans="1:14" ht="12.75">
      <c r="A34" s="29" t="s">
        <v>18</v>
      </c>
      <c r="B34" s="30">
        <v>40</v>
      </c>
      <c r="C34" s="30">
        <v>987</v>
      </c>
      <c r="D34" s="31">
        <f>SUM(C34/C43)</f>
        <v>0.0069123939854468545</v>
      </c>
      <c r="E34" s="16"/>
      <c r="F34" s="39"/>
      <c r="G34" s="41"/>
      <c r="H34" s="41"/>
      <c r="I34" s="40"/>
      <c r="J34" s="16"/>
      <c r="K34" s="37"/>
      <c r="L34" s="33"/>
      <c r="M34" s="33"/>
      <c r="N34" s="32"/>
    </row>
    <row r="35" spans="1:14" ht="12.75">
      <c r="A35" s="29" t="s">
        <v>38</v>
      </c>
      <c r="B35" s="30">
        <v>5</v>
      </c>
      <c r="C35" s="30">
        <v>391</v>
      </c>
      <c r="D35" s="31">
        <f>SUM(C35/C43)</f>
        <v>0.002738344527162837</v>
      </c>
      <c r="E35" s="16"/>
      <c r="F35" s="39"/>
      <c r="G35" s="41"/>
      <c r="H35" s="41"/>
      <c r="I35" s="40"/>
      <c r="K35" s="35"/>
      <c r="L35" s="34"/>
      <c r="M35" s="34"/>
      <c r="N35" s="36"/>
    </row>
    <row r="36" spans="1:14" ht="12.75">
      <c r="A36" s="29" t="s">
        <v>34</v>
      </c>
      <c r="B36" s="30">
        <v>75</v>
      </c>
      <c r="C36" s="30">
        <v>1821</v>
      </c>
      <c r="D36" s="31">
        <f>SUM(C36/C43)</f>
        <v>0.012753261851569121</v>
      </c>
      <c r="E36" s="16"/>
      <c r="F36" s="39"/>
      <c r="G36" s="41"/>
      <c r="H36" s="41"/>
      <c r="I36" s="40"/>
      <c r="K36" s="35"/>
      <c r="L36" s="34"/>
      <c r="M36" s="34"/>
      <c r="N36" s="36"/>
    </row>
    <row r="37" spans="1:14" ht="12.75">
      <c r="A37" s="29" t="s">
        <v>35</v>
      </c>
      <c r="B37" s="30">
        <v>657</v>
      </c>
      <c r="C37" s="30">
        <v>16729</v>
      </c>
      <c r="D37" s="31">
        <f>SUM(C37/C43)</f>
        <v>0.11716052581817672</v>
      </c>
      <c r="E37" s="16"/>
      <c r="F37" s="29"/>
      <c r="G37" s="30"/>
      <c r="H37" s="30"/>
      <c r="I37" s="42"/>
      <c r="K37" s="43"/>
      <c r="L37" s="33"/>
      <c r="M37" s="34"/>
      <c r="N37" s="36"/>
    </row>
    <row r="38" spans="1:14" ht="12.75">
      <c r="A38" s="29" t="s">
        <v>37</v>
      </c>
      <c r="B38" s="30">
        <v>101</v>
      </c>
      <c r="C38" s="30">
        <v>1843</v>
      </c>
      <c r="D38" s="31">
        <f>SUM(C38/C43)</f>
        <v>0.012907337502713832</v>
      </c>
      <c r="E38" s="16"/>
      <c r="F38" s="29"/>
      <c r="G38" s="44"/>
      <c r="H38" s="44"/>
      <c r="I38" s="45"/>
      <c r="J38" s="18"/>
      <c r="K38" s="46"/>
      <c r="L38" s="8"/>
      <c r="M38" s="34"/>
      <c r="N38" s="36"/>
    </row>
    <row r="39" spans="1:14" ht="12.75">
      <c r="A39" s="29" t="s">
        <v>41</v>
      </c>
      <c r="B39" s="30">
        <v>473</v>
      </c>
      <c r="C39" s="30">
        <v>14159</v>
      </c>
      <c r="D39" s="31">
        <f>SUM(C39/C43)</f>
        <v>0.099161688388999</v>
      </c>
      <c r="E39" s="16"/>
      <c r="F39" s="39"/>
      <c r="G39" s="47"/>
      <c r="H39" s="47"/>
      <c r="I39" s="48"/>
      <c r="J39" s="19"/>
      <c r="K39" s="49"/>
      <c r="L39" s="34"/>
      <c r="M39" s="34"/>
      <c r="N39" s="36"/>
    </row>
    <row r="40" spans="1:14" ht="12.75">
      <c r="A40" s="29" t="s">
        <v>39</v>
      </c>
      <c r="B40" s="30">
        <f>33+2</f>
        <v>35</v>
      </c>
      <c r="C40" s="30">
        <f>261+13</f>
        <v>274</v>
      </c>
      <c r="D40" s="31">
        <f>SUM(C40/C43)</f>
        <v>0.0019189422006205047</v>
      </c>
      <c r="E40" s="16"/>
      <c r="F40" s="39"/>
      <c r="G40" s="47"/>
      <c r="H40" s="47"/>
      <c r="I40" s="48"/>
      <c r="J40" s="20"/>
      <c r="K40" s="49"/>
      <c r="L40" s="34"/>
      <c r="M40" s="34"/>
      <c r="N40" s="36"/>
    </row>
    <row r="41" spans="4:14" ht="12.75">
      <c r="D41" s="50"/>
      <c r="E41" s="16"/>
      <c r="F41" s="39"/>
      <c r="G41" s="47"/>
      <c r="H41" s="47"/>
      <c r="I41" s="48"/>
      <c r="J41" s="20"/>
      <c r="K41" s="49"/>
      <c r="L41" s="34"/>
      <c r="M41" s="34"/>
      <c r="N41" s="36"/>
    </row>
    <row r="42" spans="1:14" ht="12.75">
      <c r="A42" s="29"/>
      <c r="B42" s="30"/>
      <c r="C42" s="30"/>
      <c r="D42" s="51"/>
      <c r="E42" s="7"/>
      <c r="F42" s="52" t="str">
        <f>A43</f>
        <v>Total OCTOBER 2003</v>
      </c>
      <c r="G42" s="21">
        <f>SUM(G6:G41)</f>
        <v>1370</v>
      </c>
      <c r="H42" s="21">
        <f>SUM(H6:H41)</f>
        <v>29115</v>
      </c>
      <c r="I42" s="42"/>
      <c r="J42" s="20"/>
      <c r="K42" s="52" t="str">
        <f>F42</f>
        <v>Total OCTOBER 2003</v>
      </c>
      <c r="L42" s="6">
        <f>SUM(L6:L41)</f>
        <v>253</v>
      </c>
      <c r="M42" s="6">
        <f>SUM(M6:M41)</f>
        <v>3909</v>
      </c>
      <c r="N42" s="36"/>
    </row>
    <row r="43" spans="1:14" ht="12.75">
      <c r="A43" s="52" t="s">
        <v>102</v>
      </c>
      <c r="B43" s="21">
        <f>SUM(B6:B42)</f>
        <v>4906</v>
      </c>
      <c r="C43" s="21">
        <f>SUM(C6:C42)</f>
        <v>142787</v>
      </c>
      <c r="D43" s="54"/>
      <c r="E43" s="6"/>
      <c r="F43" s="52" t="str">
        <f>A44</f>
        <v>Total OCTOBERR 2002 </v>
      </c>
      <c r="G43" s="53">
        <v>1928</v>
      </c>
      <c r="H43" s="53">
        <v>32293</v>
      </c>
      <c r="I43" s="42"/>
      <c r="J43" s="18"/>
      <c r="K43" s="52" t="str">
        <f>F43</f>
        <v>Total OCTOBERR 2002 </v>
      </c>
      <c r="L43" s="53">
        <v>210</v>
      </c>
      <c r="M43" s="53">
        <v>3612</v>
      </c>
      <c r="N43" s="36"/>
    </row>
    <row r="44" spans="1:14" ht="12.75">
      <c r="A44" s="52" t="s">
        <v>103</v>
      </c>
      <c r="B44" s="53">
        <v>5114</v>
      </c>
      <c r="C44" s="53">
        <v>152345</v>
      </c>
      <c r="D44" s="54"/>
      <c r="E44" s="6"/>
      <c r="F44" s="52" t="str">
        <f>A45</f>
        <v>2003 change 2002</v>
      </c>
      <c r="G44" s="53">
        <f>SUM(G42-G43)</f>
        <v>-558</v>
      </c>
      <c r="H44" s="53">
        <f>SUM(H42-H43)</f>
        <v>-3178</v>
      </c>
      <c r="I44" s="54"/>
      <c r="J44" s="18"/>
      <c r="K44" s="52" t="str">
        <f>F44</f>
        <v>2003 change 2002</v>
      </c>
      <c r="L44" s="53">
        <f>SUM(L42-L43)</f>
        <v>43</v>
      </c>
      <c r="M44" s="53">
        <f>SUM(M42-M43)</f>
        <v>297</v>
      </c>
      <c r="N44" s="36"/>
    </row>
    <row r="45" spans="1:14" ht="12.75">
      <c r="A45" s="52" t="s">
        <v>56</v>
      </c>
      <c r="B45" s="53">
        <f>SUM(B43-B44)</f>
        <v>-208</v>
      </c>
      <c r="C45" s="53">
        <f>SUM(C43-C44)</f>
        <v>-9558</v>
      </c>
      <c r="D45" s="54"/>
      <c r="E45" s="6"/>
      <c r="F45" s="52" t="str">
        <f>A46</f>
        <v>% change 2003 - 2002</v>
      </c>
      <c r="G45" s="55">
        <f>SUM((G42-G43)/G43)</f>
        <v>-0.2894190871369295</v>
      </c>
      <c r="H45" s="55">
        <f>SUM((H42-H43)/H43)</f>
        <v>-0.0984114204316725</v>
      </c>
      <c r="I45" s="56"/>
      <c r="J45" s="6"/>
      <c r="K45" s="52" t="str">
        <f>F45</f>
        <v>% change 2003 - 2002</v>
      </c>
      <c r="L45" s="55">
        <f>SUM((L42-L43)/L43)</f>
        <v>0.20476190476190476</v>
      </c>
      <c r="M45" s="55">
        <f>SUM((M42-M43)/M43)</f>
        <v>0.08222591362126246</v>
      </c>
      <c r="N45" s="36"/>
    </row>
    <row r="46" spans="1:14" ht="12.75">
      <c r="A46" s="52" t="s">
        <v>57</v>
      </c>
      <c r="B46" s="55">
        <f>SUM((B43-B44)/B44)</f>
        <v>-0.04067266327727806</v>
      </c>
      <c r="C46" s="55">
        <f>SUM((C43-C44)/C44)</f>
        <v>-0.06273917752469724</v>
      </c>
      <c r="D46" s="56"/>
      <c r="E46" s="14"/>
      <c r="F46" s="52"/>
      <c r="G46" s="55"/>
      <c r="H46" s="55"/>
      <c r="I46" s="56"/>
      <c r="J46" s="14"/>
      <c r="K46" s="52"/>
      <c r="L46" s="55"/>
      <c r="M46" s="55"/>
      <c r="N46" s="36"/>
    </row>
    <row r="47" spans="1:14" ht="12.75">
      <c r="A47" s="52"/>
      <c r="B47" s="55"/>
      <c r="C47" s="55"/>
      <c r="D47" s="56"/>
      <c r="E47" s="14"/>
      <c r="F47" s="52"/>
      <c r="G47" s="55"/>
      <c r="H47" s="55"/>
      <c r="I47" s="56"/>
      <c r="J47" s="14"/>
      <c r="K47" s="52"/>
      <c r="L47" s="55"/>
      <c r="M47" s="55"/>
      <c r="N47" s="36"/>
    </row>
    <row r="48" spans="1:14" ht="12.75">
      <c r="A48" s="61"/>
      <c r="B48" s="62"/>
      <c r="C48" s="62"/>
      <c r="D48" s="63"/>
      <c r="E48" s="14"/>
      <c r="F48" s="64"/>
      <c r="G48" s="65"/>
      <c r="H48" s="65"/>
      <c r="I48" s="66"/>
      <c r="J48" s="14"/>
      <c r="K48" s="64"/>
      <c r="L48" s="65"/>
      <c r="M48" s="65"/>
      <c r="N48" s="67"/>
    </row>
    <row r="49" spans="1:12" ht="12.75">
      <c r="A49" s="2"/>
      <c r="B49" s="2"/>
      <c r="C49" s="2"/>
      <c r="D49" s="2"/>
      <c r="E49" s="5"/>
      <c r="F49" s="2"/>
      <c r="J49"/>
      <c r="L49" s="1"/>
    </row>
    <row r="50" spans="1:12" ht="12.75">
      <c r="A50" s="2"/>
      <c r="B50" s="2"/>
      <c r="C50" s="2"/>
      <c r="D50" s="2"/>
      <c r="E50" s="2"/>
      <c r="F50" s="2"/>
      <c r="L50" s="1"/>
    </row>
    <row r="51" spans="1:12" ht="12.75">
      <c r="A51" s="2"/>
      <c r="B51" s="3"/>
      <c r="C51" s="3"/>
      <c r="D51" s="3"/>
      <c r="E51" s="2"/>
      <c r="F51" s="3"/>
      <c r="L51" s="1"/>
    </row>
    <row r="52" ht="12.75">
      <c r="E52" s="3"/>
    </row>
    <row r="53" ht="12.75">
      <c r="D53" s="20"/>
    </row>
    <row r="55" spans="1:12" ht="12.75">
      <c r="A55" s="2"/>
      <c r="B55" s="2"/>
      <c r="C55" s="2"/>
      <c r="D55" s="2"/>
      <c r="F55" s="2"/>
      <c r="L55" s="1"/>
    </row>
    <row r="56" ht="12.75">
      <c r="E56" s="2"/>
    </row>
    <row r="60" spans="1:12" ht="12.75">
      <c r="A60" s="1"/>
      <c r="B60" s="1"/>
      <c r="C60" s="1"/>
      <c r="D60" s="1"/>
      <c r="F60" s="1"/>
      <c r="L60" s="1"/>
    </row>
    <row r="61" spans="1:12" ht="12.75">
      <c r="A61" s="1"/>
      <c r="B61" s="1"/>
      <c r="C61" s="1"/>
      <c r="D61" s="1"/>
      <c r="E61" s="1"/>
      <c r="F61" s="1"/>
      <c r="L61" s="1"/>
    </row>
    <row r="62" spans="1:12" ht="12.75">
      <c r="A62" s="1"/>
      <c r="B62" s="1"/>
      <c r="C62" s="1"/>
      <c r="D62" s="1"/>
      <c r="E62" s="1"/>
      <c r="F62" s="1"/>
      <c r="L62" s="1"/>
    </row>
    <row r="63" spans="1:12" ht="12.75">
      <c r="A63" s="1"/>
      <c r="B63" s="1"/>
      <c r="C63" s="1"/>
      <c r="D63" s="1"/>
      <c r="E63" s="1"/>
      <c r="F63" s="1"/>
      <c r="L63" s="1"/>
    </row>
    <row r="64" ht="12.75">
      <c r="E64" s="1"/>
    </row>
  </sheetData>
  <sheetProtection/>
  <mergeCells count="4">
    <mergeCell ref="B4:D4"/>
    <mergeCell ref="G4:I4"/>
    <mergeCell ref="A1:N1"/>
    <mergeCell ref="L4:N4"/>
  </mergeCells>
  <printOptions gridLines="1"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66"/>
  <sheetViews>
    <sheetView zoomScale="75" zoomScaleNormal="75" zoomScalePageLayoutView="0" workbookViewId="0" topLeftCell="A1">
      <selection activeCell="H35" sqref="G35:H35"/>
    </sheetView>
  </sheetViews>
  <sheetFormatPr defaultColWidth="11.421875" defaultRowHeight="12.75"/>
  <cols>
    <col min="1" max="1" width="27.7109375" style="0" customWidth="1"/>
    <col min="2" max="2" width="12.421875" style="0" customWidth="1"/>
    <col min="3" max="3" width="13.28125" style="0" customWidth="1"/>
    <col min="4" max="4" width="10.140625" style="0" customWidth="1"/>
    <col min="5" max="5" width="1.421875" style="0" customWidth="1"/>
    <col min="6" max="6" width="27.00390625" style="0" customWidth="1"/>
    <col min="7" max="7" width="12.421875" style="4" customWidth="1"/>
    <col min="8" max="8" width="13.28125" style="4" customWidth="1"/>
    <col min="9" max="9" width="10.140625" style="4" customWidth="1"/>
    <col min="10" max="10" width="1.421875" style="4" customWidth="1"/>
    <col min="11" max="11" width="25.00390625" style="4" customWidth="1"/>
    <col min="12" max="12" width="13.7109375" style="0" bestFit="1" customWidth="1"/>
    <col min="13" max="13" width="15.00390625" style="0" customWidth="1"/>
    <col min="14" max="14" width="10.140625" style="12" customWidth="1"/>
    <col min="15" max="16384" width="8.8515625" style="0" customWidth="1"/>
  </cols>
  <sheetData>
    <row r="1" spans="1:14" s="9" customFormat="1" ht="26.25">
      <c r="A1" s="71" t="s">
        <v>104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s="11" customFormat="1" ht="12.75">
      <c r="A2" s="13" t="s">
        <v>49</v>
      </c>
      <c r="N2" s="22"/>
    </row>
    <row r="3" spans="1:14" s="11" customFormat="1" ht="12.75">
      <c r="A3" s="13"/>
      <c r="B3" s="15"/>
      <c r="G3" s="15"/>
      <c r="H3" s="15"/>
      <c r="I3" s="15"/>
      <c r="J3" s="15"/>
      <c r="K3" s="15"/>
      <c r="L3" s="15"/>
      <c r="M3" s="15"/>
      <c r="N3" s="22"/>
    </row>
    <row r="4" spans="1:14" s="10" customFormat="1" ht="12.75">
      <c r="A4" s="23"/>
      <c r="B4" s="72" t="s">
        <v>50</v>
      </c>
      <c r="C4" s="72"/>
      <c r="D4" s="73"/>
      <c r="E4" s="6"/>
      <c r="F4" s="24"/>
      <c r="G4" s="74" t="s">
        <v>51</v>
      </c>
      <c r="H4" s="74"/>
      <c r="I4" s="75"/>
      <c r="J4" s="15"/>
      <c r="K4" s="25"/>
      <c r="L4" s="74" t="s">
        <v>52</v>
      </c>
      <c r="M4" s="74"/>
      <c r="N4" s="75"/>
    </row>
    <row r="5" spans="1:14" s="1" customFormat="1" ht="12.75">
      <c r="A5" s="26" t="s">
        <v>0</v>
      </c>
      <c r="B5" s="27" t="s">
        <v>105</v>
      </c>
      <c r="C5" s="27" t="s">
        <v>106</v>
      </c>
      <c r="D5" s="28" t="s">
        <v>53</v>
      </c>
      <c r="E5" s="6"/>
      <c r="F5" s="26" t="s">
        <v>0</v>
      </c>
      <c r="G5" s="27" t="str">
        <f>B5</f>
        <v>01/11 - 30/11</v>
      </c>
      <c r="H5" s="27" t="str">
        <f>C5</f>
        <v>01/01 - 30/11</v>
      </c>
      <c r="I5" s="28" t="s">
        <v>53</v>
      </c>
      <c r="J5" s="6"/>
      <c r="K5" s="26" t="s">
        <v>0</v>
      </c>
      <c r="L5" s="27" t="str">
        <f>B5</f>
        <v>01/11 - 30/11</v>
      </c>
      <c r="M5" s="27" t="str">
        <f>C5</f>
        <v>01/01 - 30/11</v>
      </c>
      <c r="N5" s="28" t="s">
        <v>53</v>
      </c>
    </row>
    <row r="6" spans="1:14" ht="12.75">
      <c r="A6" s="29" t="s">
        <v>1</v>
      </c>
      <c r="B6" s="30">
        <v>4</v>
      </c>
      <c r="C6" s="30">
        <v>783</v>
      </c>
      <c r="D6" s="31">
        <f>SUM(C6/C44)</f>
        <v>0.005416960690714375</v>
      </c>
      <c r="E6" s="16"/>
      <c r="F6" s="29" t="s">
        <v>2</v>
      </c>
      <c r="G6" s="30">
        <v>1</v>
      </c>
      <c r="H6" s="30">
        <v>49</v>
      </c>
      <c r="I6" s="31">
        <f>SUM(H6/H43)</f>
        <v>0.0016345865163291857</v>
      </c>
      <c r="J6" s="16"/>
      <c r="K6" s="29" t="s">
        <v>42</v>
      </c>
      <c r="L6" s="12">
        <v>1</v>
      </c>
      <c r="M6" s="12">
        <v>56</v>
      </c>
      <c r="N6" s="31">
        <f>SUM(M6/M43)</f>
        <v>0.013813517513566848</v>
      </c>
    </row>
    <row r="7" spans="1:14" ht="12.75">
      <c r="A7" s="29" t="s">
        <v>40</v>
      </c>
      <c r="B7" s="30">
        <v>45</v>
      </c>
      <c r="C7" s="30">
        <v>2993</v>
      </c>
      <c r="D7" s="31">
        <f>SUM(C7/C44)</f>
        <v>0.02070621117153017</v>
      </c>
      <c r="E7" s="16"/>
      <c r="F7" s="29" t="s">
        <v>4</v>
      </c>
      <c r="G7" s="30">
        <v>63</v>
      </c>
      <c r="H7" s="30">
        <v>2442</v>
      </c>
      <c r="I7" s="31">
        <f>SUM(H7/H43)</f>
        <v>0.08146245454848718</v>
      </c>
      <c r="J7" s="16"/>
      <c r="K7" s="29" t="s">
        <v>6</v>
      </c>
      <c r="L7" s="33">
        <v>24</v>
      </c>
      <c r="M7" s="33">
        <v>475</v>
      </c>
      <c r="N7" s="31">
        <f>SUM(M7/M43)</f>
        <v>0.1171682289097188</v>
      </c>
    </row>
    <row r="8" spans="1:14" ht="12.75">
      <c r="A8" s="29" t="s">
        <v>3</v>
      </c>
      <c r="B8" s="30">
        <v>29</v>
      </c>
      <c r="C8" s="30">
        <v>3681</v>
      </c>
      <c r="D8" s="31">
        <f>SUM(C8/C44)</f>
        <v>0.025465941637956083</v>
      </c>
      <c r="E8" s="16"/>
      <c r="F8" s="29" t="s">
        <v>42</v>
      </c>
      <c r="G8" s="30">
        <v>0</v>
      </c>
      <c r="H8" s="30">
        <v>22</v>
      </c>
      <c r="I8" s="31">
        <f>SUM(H8/H43)</f>
        <v>0.0007338959869233079</v>
      </c>
      <c r="J8" s="16"/>
      <c r="K8" s="29" t="s">
        <v>8</v>
      </c>
      <c r="L8" s="33">
        <v>0</v>
      </c>
      <c r="M8" s="33">
        <v>3</v>
      </c>
      <c r="N8" s="31">
        <f>SUM(M8/M43)</f>
        <v>0.0007400098667982239</v>
      </c>
    </row>
    <row r="9" spans="1:14" ht="12.75">
      <c r="A9" s="29" t="s">
        <v>4</v>
      </c>
      <c r="B9" s="30">
        <v>30</v>
      </c>
      <c r="C9" s="30">
        <v>3901</v>
      </c>
      <c r="D9" s="31">
        <f>SUM(C9/C44)</f>
        <v>0.026987948473150416</v>
      </c>
      <c r="E9" s="16"/>
      <c r="F9" s="29" t="s">
        <v>7</v>
      </c>
      <c r="G9" s="30">
        <v>0</v>
      </c>
      <c r="H9" s="30">
        <v>1</v>
      </c>
      <c r="I9" s="31">
        <f>SUM(H9/H43)</f>
        <v>3.3358908496513995E-05</v>
      </c>
      <c r="J9" s="16"/>
      <c r="K9" s="29" t="s">
        <v>12</v>
      </c>
      <c r="L9" s="33">
        <v>10</v>
      </c>
      <c r="M9" s="33">
        <v>394</v>
      </c>
      <c r="N9" s="31">
        <f>SUM(M9/M43)</f>
        <v>0.09718796250616675</v>
      </c>
    </row>
    <row r="10" spans="1:14" ht="12.75">
      <c r="A10" s="29" t="s">
        <v>5</v>
      </c>
      <c r="B10" s="30">
        <v>5</v>
      </c>
      <c r="C10" s="30">
        <v>243</v>
      </c>
      <c r="D10" s="31">
        <f>SUM(C10/C45)</f>
        <v>0.0015731209943678384</v>
      </c>
      <c r="E10" s="16"/>
      <c r="F10" s="29" t="s">
        <v>9</v>
      </c>
      <c r="G10" s="30">
        <v>40</v>
      </c>
      <c r="H10" s="30">
        <v>1683</v>
      </c>
      <c r="I10" s="31">
        <f>SUM(H10/H43)</f>
        <v>0.056143042999633054</v>
      </c>
      <c r="J10" s="16"/>
      <c r="K10" s="29" t="s">
        <v>14</v>
      </c>
      <c r="L10" s="33">
        <v>4</v>
      </c>
      <c r="M10" s="33">
        <v>140</v>
      </c>
      <c r="N10" s="31">
        <f>SUM(M10/M43)</f>
        <v>0.03453379378391712</v>
      </c>
    </row>
    <row r="11" spans="1:14" ht="12.75">
      <c r="A11" s="29" t="s">
        <v>42</v>
      </c>
      <c r="B11" s="30">
        <v>1</v>
      </c>
      <c r="C11" s="30">
        <v>1469</v>
      </c>
      <c r="D11" s="31">
        <f>SUM(C11/C44)</f>
        <v>0.010162854731365793</v>
      </c>
      <c r="E11" s="16"/>
      <c r="F11" s="29" t="s">
        <v>10</v>
      </c>
      <c r="G11" s="30">
        <v>165</v>
      </c>
      <c r="H11" s="30">
        <v>5506</v>
      </c>
      <c r="I11" s="31">
        <f>SUM(H11/H43)</f>
        <v>0.18367415018180605</v>
      </c>
      <c r="J11" s="16"/>
      <c r="K11" s="29" t="s">
        <v>15</v>
      </c>
      <c r="L11" s="33">
        <v>10</v>
      </c>
      <c r="M11" s="33">
        <v>493</v>
      </c>
      <c r="N11" s="31">
        <f>SUM(M11/M43)</f>
        <v>0.12160828811050814</v>
      </c>
    </row>
    <row r="12" spans="1:14" ht="12.75">
      <c r="A12" s="29" t="s">
        <v>7</v>
      </c>
      <c r="B12" s="30">
        <v>3</v>
      </c>
      <c r="C12" s="30">
        <v>264</v>
      </c>
      <c r="D12" s="31">
        <f>SUM(C12/C44)</f>
        <v>0.0018264082022331992</v>
      </c>
      <c r="E12" s="16"/>
      <c r="F12" s="29" t="s">
        <v>13</v>
      </c>
      <c r="G12" s="30">
        <v>6</v>
      </c>
      <c r="H12" s="30">
        <v>426</v>
      </c>
      <c r="I12" s="31">
        <f>SUM(H12/H43)</f>
        <v>0.014210895019514962</v>
      </c>
      <c r="J12" s="16"/>
      <c r="K12" s="29" t="s">
        <v>19</v>
      </c>
      <c r="L12" s="33">
        <v>3</v>
      </c>
      <c r="M12" s="33">
        <v>198</v>
      </c>
      <c r="N12" s="31">
        <f>SUM(M12/M43)</f>
        <v>0.048840651208682785</v>
      </c>
    </row>
    <row r="13" spans="1:14" ht="12.75">
      <c r="A13" s="29" t="s">
        <v>9</v>
      </c>
      <c r="B13" s="30">
        <v>42</v>
      </c>
      <c r="C13" s="30">
        <v>5215</v>
      </c>
      <c r="D13" s="31">
        <f>SUM(C13/C44)</f>
        <v>0.03607848020699293</v>
      </c>
      <c r="E13" s="16"/>
      <c r="F13" s="29" t="s">
        <v>14</v>
      </c>
      <c r="G13" s="30">
        <v>27</v>
      </c>
      <c r="H13" s="30">
        <v>864</v>
      </c>
      <c r="I13" s="31">
        <f>SUM(H13/H43)</f>
        <v>0.02882209694098809</v>
      </c>
      <c r="J13" s="16"/>
      <c r="K13" s="29" t="s">
        <v>22</v>
      </c>
      <c r="L13" s="33">
        <v>29</v>
      </c>
      <c r="M13" s="33">
        <v>532</v>
      </c>
      <c r="N13" s="31">
        <f>SUM(M13/M43)</f>
        <v>0.13122841637888505</v>
      </c>
    </row>
    <row r="14" spans="1:14" ht="13.5" customHeight="1">
      <c r="A14" s="29" t="s">
        <v>10</v>
      </c>
      <c r="B14" s="30">
        <v>308</v>
      </c>
      <c r="C14" s="30">
        <v>17683</v>
      </c>
      <c r="D14" s="31">
        <f>SUM(C14/C44)</f>
        <v>0.1223347584851881</v>
      </c>
      <c r="E14" s="16"/>
      <c r="F14" s="29" t="s">
        <v>15</v>
      </c>
      <c r="G14" s="30">
        <v>6</v>
      </c>
      <c r="H14" s="30">
        <v>167</v>
      </c>
      <c r="I14" s="31">
        <f>SUM(H14/H43)</f>
        <v>0.005570937718917837</v>
      </c>
      <c r="J14" s="16"/>
      <c r="K14" s="29" t="s">
        <v>24</v>
      </c>
      <c r="L14" s="33">
        <v>17</v>
      </c>
      <c r="M14" s="33">
        <v>183</v>
      </c>
      <c r="N14" s="31">
        <f>SUM(M14/M43)</f>
        <v>0.04514060187469166</v>
      </c>
    </row>
    <row r="15" spans="1:14" ht="12.75">
      <c r="A15" s="29" t="s">
        <v>11</v>
      </c>
      <c r="B15" s="30">
        <v>20</v>
      </c>
      <c r="C15" s="30">
        <v>2695</v>
      </c>
      <c r="D15" s="31">
        <f>SUM(C15/C44)</f>
        <v>0.018644583731130576</v>
      </c>
      <c r="E15" s="16"/>
      <c r="F15" s="68" t="s">
        <v>18</v>
      </c>
      <c r="G15" s="7">
        <v>0</v>
      </c>
      <c r="H15" s="7">
        <v>447</v>
      </c>
      <c r="I15" s="31">
        <f>SUM(H15/H43)</f>
        <v>0.014911432097941756</v>
      </c>
      <c r="J15" s="16"/>
      <c r="K15" s="29" t="s">
        <v>29</v>
      </c>
      <c r="L15" s="33">
        <v>2</v>
      </c>
      <c r="M15" s="33">
        <v>103</v>
      </c>
      <c r="N15" s="31">
        <f>SUM(M15/M43)</f>
        <v>0.025407005426739022</v>
      </c>
    </row>
    <row r="16" spans="1:14" ht="12.75">
      <c r="A16" s="29" t="s">
        <v>13</v>
      </c>
      <c r="B16" s="30">
        <v>42</v>
      </c>
      <c r="C16" s="30">
        <v>5266</v>
      </c>
      <c r="D16" s="31">
        <f>SUM(C16/C44)</f>
        <v>0.03643130906424252</v>
      </c>
      <c r="E16" s="16"/>
      <c r="F16" s="29" t="s">
        <v>17</v>
      </c>
      <c r="G16" s="30">
        <v>0</v>
      </c>
      <c r="H16" s="30">
        <v>20</v>
      </c>
      <c r="I16" s="31">
        <f>SUM(H16/H43)</f>
        <v>0.0006671781699302799</v>
      </c>
      <c r="J16" s="16"/>
      <c r="K16" s="29" t="s">
        <v>31</v>
      </c>
      <c r="L16" s="33">
        <v>14</v>
      </c>
      <c r="M16" s="33">
        <v>484</v>
      </c>
      <c r="N16" s="31">
        <f>SUM(M16/M43)</f>
        <v>0.11938825851011346</v>
      </c>
    </row>
    <row r="17" spans="1:14" ht="12.75">
      <c r="A17" s="29" t="s">
        <v>14</v>
      </c>
      <c r="B17" s="30">
        <v>0</v>
      </c>
      <c r="C17" s="30">
        <v>68</v>
      </c>
      <c r="D17" s="31">
        <f>SUM(C17/C44)</f>
        <v>0.00047043847633279374</v>
      </c>
      <c r="E17" s="16"/>
      <c r="F17" s="29" t="s">
        <v>21</v>
      </c>
      <c r="G17" s="30">
        <v>2</v>
      </c>
      <c r="H17" s="30">
        <v>415</v>
      </c>
      <c r="I17" s="31">
        <f>SUM(H17/H43)</f>
        <v>0.013843947026053308</v>
      </c>
      <c r="J17" s="16"/>
      <c r="K17" s="29" t="s">
        <v>37</v>
      </c>
      <c r="L17" s="33">
        <v>21</v>
      </c>
      <c r="M17" s="33">
        <v>587</v>
      </c>
      <c r="N17" s="31">
        <f>SUM(M17/M43)</f>
        <v>0.1447952639368525</v>
      </c>
    </row>
    <row r="18" spans="1:14" ht="12.75">
      <c r="A18" s="29" t="s">
        <v>16</v>
      </c>
      <c r="B18" s="30">
        <v>1</v>
      </c>
      <c r="C18" s="30">
        <v>258</v>
      </c>
      <c r="D18" s="31">
        <f>SUM(C18/C44)</f>
        <v>0.0017848989249097172</v>
      </c>
      <c r="E18" s="16"/>
      <c r="F18" s="29" t="s">
        <v>22</v>
      </c>
      <c r="G18" s="30">
        <v>51</v>
      </c>
      <c r="H18" s="30">
        <v>905</v>
      </c>
      <c r="I18" s="31">
        <f>SUM(H18/H43)</f>
        <v>0.030189812189345164</v>
      </c>
      <c r="J18" s="16"/>
      <c r="K18" s="29" t="s">
        <v>39</v>
      </c>
      <c r="L18" s="33">
        <v>0</v>
      </c>
      <c r="M18" s="33">
        <v>14</v>
      </c>
      <c r="N18" s="31">
        <f>SUM(M18/M43)</f>
        <v>0.003453379378391712</v>
      </c>
    </row>
    <row r="19" spans="1:14" ht="12.75">
      <c r="A19" s="29" t="s">
        <v>18</v>
      </c>
      <c r="B19" s="30">
        <v>8</v>
      </c>
      <c r="C19" s="30">
        <v>995</v>
      </c>
      <c r="D19" s="31">
        <f>SUM(C19/C45)</f>
        <v>0.006441380203275717</v>
      </c>
      <c r="E19" s="16"/>
      <c r="F19" s="29" t="s">
        <v>24</v>
      </c>
      <c r="G19" s="30">
        <v>13</v>
      </c>
      <c r="H19" s="30">
        <v>2188</v>
      </c>
      <c r="I19" s="31">
        <f>SUM(H19/H43)</f>
        <v>0.07298929179037261</v>
      </c>
      <c r="J19" s="16"/>
      <c r="K19" s="29" t="s">
        <v>80</v>
      </c>
      <c r="L19" s="70">
        <v>11</v>
      </c>
      <c r="M19" s="70">
        <v>392</v>
      </c>
      <c r="N19" s="31">
        <f>SUM(M19/M43)</f>
        <v>0.09669462259496793</v>
      </c>
    </row>
    <row r="20" spans="1:14" ht="12.75">
      <c r="A20" s="29" t="s">
        <v>46</v>
      </c>
      <c r="B20" s="30">
        <v>21</v>
      </c>
      <c r="C20" s="30">
        <v>1384</v>
      </c>
      <c r="D20" s="31">
        <f>SUM(C20/C44)</f>
        <v>0.009574806635949801</v>
      </c>
      <c r="E20" s="16"/>
      <c r="F20" s="29" t="s">
        <v>26</v>
      </c>
      <c r="G20" s="30">
        <v>56</v>
      </c>
      <c r="H20" s="30">
        <v>2465</v>
      </c>
      <c r="I20" s="31">
        <f>SUM(H20/H43)</f>
        <v>0.08222970944390699</v>
      </c>
      <c r="J20" s="16"/>
      <c r="K20" s="35"/>
      <c r="L20" s="34"/>
      <c r="M20" s="34"/>
      <c r="N20" s="36"/>
    </row>
    <row r="21" spans="1:14" ht="12.75">
      <c r="A21" s="29" t="s">
        <v>20</v>
      </c>
      <c r="B21" s="30">
        <v>3</v>
      </c>
      <c r="C21" s="30">
        <v>494</v>
      </c>
      <c r="D21" s="31">
        <f>SUM(C21/C44)</f>
        <v>0.003417597166300001</v>
      </c>
      <c r="E21" s="16"/>
      <c r="F21" s="29" t="s">
        <v>27</v>
      </c>
      <c r="G21" s="30">
        <v>44</v>
      </c>
      <c r="H21" s="30">
        <v>1229</v>
      </c>
      <c r="I21" s="31">
        <f>SUM(H21/H43)</f>
        <v>0.0409980985422157</v>
      </c>
      <c r="J21" s="16"/>
      <c r="K21" s="37"/>
      <c r="L21" s="33"/>
      <c r="M21" s="33"/>
      <c r="N21" s="32"/>
    </row>
    <row r="22" spans="1:14" ht="12.75">
      <c r="A22" s="29" t="s">
        <v>21</v>
      </c>
      <c r="B22" s="30">
        <v>45</v>
      </c>
      <c r="C22" s="30">
        <v>3598</v>
      </c>
      <c r="D22" s="31">
        <f>SUM(C22/C44)</f>
        <v>0.024891729968314586</v>
      </c>
      <c r="E22" s="16"/>
      <c r="F22" s="29" t="s">
        <v>28</v>
      </c>
      <c r="G22" s="30">
        <v>45</v>
      </c>
      <c r="H22" s="30">
        <v>1696</v>
      </c>
      <c r="I22" s="31">
        <f>SUM(H22/H43)</f>
        <v>0.056576708810087736</v>
      </c>
      <c r="J22" s="16"/>
      <c r="K22" s="35"/>
      <c r="L22" s="34"/>
      <c r="M22" s="34"/>
      <c r="N22" s="36"/>
    </row>
    <row r="23" spans="1:14" ht="12.75">
      <c r="A23" s="29" t="s">
        <v>23</v>
      </c>
      <c r="B23" s="30">
        <v>33</v>
      </c>
      <c r="C23" s="30">
        <v>4917</v>
      </c>
      <c r="D23" s="31">
        <f>SUM(C23/C44)</f>
        <v>0.03401685276659333</v>
      </c>
      <c r="E23" s="16"/>
      <c r="F23" s="68" t="s">
        <v>74</v>
      </c>
      <c r="G23" s="69">
        <v>0</v>
      </c>
      <c r="H23" s="69">
        <v>12</v>
      </c>
      <c r="I23" s="31">
        <f>SUM(H23/H43)</f>
        <v>0.00040030690195816794</v>
      </c>
      <c r="J23" s="16"/>
      <c r="K23" s="35"/>
      <c r="L23" s="34"/>
      <c r="M23" s="34"/>
      <c r="N23" s="36"/>
    </row>
    <row r="24" spans="1:14" ht="12.75">
      <c r="A24" s="29" t="s">
        <v>81</v>
      </c>
      <c r="B24" s="30">
        <v>29</v>
      </c>
      <c r="C24" s="30">
        <v>976</v>
      </c>
      <c r="D24" s="31">
        <f>SUM(C24/C44)</f>
        <v>0.006752175777953039</v>
      </c>
      <c r="E24" s="16"/>
      <c r="F24" s="29" t="s">
        <v>29</v>
      </c>
      <c r="G24" s="30">
        <v>49</v>
      </c>
      <c r="H24" s="30">
        <v>1938</v>
      </c>
      <c r="I24" s="31">
        <f>SUM(H24/H43)</f>
        <v>0.06464956466624412</v>
      </c>
      <c r="J24" s="16"/>
      <c r="K24" s="37"/>
      <c r="L24" s="33"/>
      <c r="M24" s="33"/>
      <c r="N24" s="32"/>
    </row>
    <row r="25" spans="1:14" ht="12.75">
      <c r="A25" s="29" t="s">
        <v>48</v>
      </c>
      <c r="B25" s="30">
        <v>3</v>
      </c>
      <c r="C25" s="30">
        <v>377</v>
      </c>
      <c r="D25" s="31">
        <f>SUM(C25/C44)</f>
        <v>0.0026081662584921065</v>
      </c>
      <c r="E25" s="16"/>
      <c r="F25" s="29" t="s">
        <v>46</v>
      </c>
      <c r="G25" s="30">
        <v>7</v>
      </c>
      <c r="H25" s="30">
        <v>221</v>
      </c>
      <c r="I25" s="31">
        <f>SUM(H25/H43)</f>
        <v>0.007372318777729593</v>
      </c>
      <c r="J25" s="16"/>
      <c r="K25" s="37"/>
      <c r="L25" s="33"/>
      <c r="M25" s="33"/>
      <c r="N25" s="32"/>
    </row>
    <row r="26" spans="1:14" ht="12.75">
      <c r="A26" s="29" t="s">
        <v>24</v>
      </c>
      <c r="B26" s="30">
        <v>21</v>
      </c>
      <c r="C26" s="30">
        <v>1694</v>
      </c>
      <c r="D26" s="31">
        <f>SUM(C26/C44)</f>
        <v>0.011719452630996361</v>
      </c>
      <c r="E26" s="16"/>
      <c r="F26" s="29" t="s">
        <v>32</v>
      </c>
      <c r="G26" s="30">
        <v>42</v>
      </c>
      <c r="H26" s="30">
        <v>732</v>
      </c>
      <c r="I26" s="31">
        <f>SUM(H26/H43)</f>
        <v>0.024418721019448242</v>
      </c>
      <c r="J26" s="16"/>
      <c r="K26" s="37"/>
      <c r="L26" s="33"/>
      <c r="M26" s="33"/>
      <c r="N26" s="32"/>
    </row>
    <row r="27" spans="1:14" ht="12.75">
      <c r="A27" s="29" t="s">
        <v>26</v>
      </c>
      <c r="B27" s="30">
        <v>28</v>
      </c>
      <c r="C27" s="30">
        <v>13581</v>
      </c>
      <c r="D27" s="31">
        <f>SUM(C27/C44)</f>
        <v>0.09395624922170105</v>
      </c>
      <c r="E27" s="16"/>
      <c r="F27" s="29" t="s">
        <v>34</v>
      </c>
      <c r="G27" s="30">
        <v>2</v>
      </c>
      <c r="H27" s="30">
        <v>85</v>
      </c>
      <c r="I27" s="31">
        <f>SUM(H27/H43)</f>
        <v>0.0028355072222036896</v>
      </c>
      <c r="J27" s="16"/>
      <c r="K27" s="35"/>
      <c r="L27" s="34"/>
      <c r="M27" s="34"/>
      <c r="N27" s="36"/>
    </row>
    <row r="28" spans="1:14" ht="12.75">
      <c r="A28" s="29" t="s">
        <v>27</v>
      </c>
      <c r="B28" s="30">
        <v>215</v>
      </c>
      <c r="C28" s="30">
        <v>10668</v>
      </c>
      <c r="D28" s="31">
        <f>SUM(C28/C44)</f>
        <v>0.07380349508115064</v>
      </c>
      <c r="E28" s="16"/>
      <c r="F28" s="29" t="s">
        <v>35</v>
      </c>
      <c r="G28" s="30">
        <v>60</v>
      </c>
      <c r="H28" s="30">
        <v>3009</v>
      </c>
      <c r="I28" s="31">
        <f>SUM(H28/H43)</f>
        <v>0.10037695566601061</v>
      </c>
      <c r="J28" s="16"/>
      <c r="K28" s="37"/>
      <c r="L28" s="33"/>
      <c r="M28" s="33"/>
      <c r="N28" s="32"/>
    </row>
    <row r="29" spans="1:14" ht="12.75">
      <c r="A29" s="29" t="s">
        <v>28</v>
      </c>
      <c r="B29" s="38">
        <v>53</v>
      </c>
      <c r="C29" s="38">
        <v>7764</v>
      </c>
      <c r="D29" s="31">
        <f>SUM(C29/C44)</f>
        <v>0.05371300485658545</v>
      </c>
      <c r="E29" s="16"/>
      <c r="F29" s="29" t="s">
        <v>41</v>
      </c>
      <c r="G29" s="30">
        <v>64</v>
      </c>
      <c r="H29" s="30">
        <v>2582</v>
      </c>
      <c r="I29" s="31">
        <f>SUM(H29/H43)</f>
        <v>0.08613270173799913</v>
      </c>
      <c r="J29" s="16"/>
      <c r="K29" s="35"/>
      <c r="L29" s="34"/>
      <c r="M29" s="34"/>
      <c r="N29" s="36"/>
    </row>
    <row r="30" spans="1:14" ht="12.75">
      <c r="A30" s="39" t="s">
        <v>30</v>
      </c>
      <c r="B30" s="30">
        <v>0</v>
      </c>
      <c r="C30" s="30">
        <v>56</v>
      </c>
      <c r="D30" s="31">
        <f>SUM(C30/C44)</f>
        <v>0.0003874199216858301</v>
      </c>
      <c r="E30" s="16"/>
      <c r="F30" s="29" t="s">
        <v>39</v>
      </c>
      <c r="G30" s="30">
        <v>16</v>
      </c>
      <c r="H30" s="30">
        <v>873</v>
      </c>
      <c r="I30" s="31">
        <f>SUM(H30/H43)</f>
        <v>0.029122327117456718</v>
      </c>
      <c r="J30" s="16"/>
      <c r="K30" s="37"/>
      <c r="L30" s="33"/>
      <c r="M30" s="33"/>
      <c r="N30" s="32"/>
    </row>
    <row r="31" spans="1:14" ht="12.75">
      <c r="A31" s="29" t="s">
        <v>29</v>
      </c>
      <c r="B31" s="30">
        <v>102</v>
      </c>
      <c r="C31" s="30">
        <v>9767</v>
      </c>
      <c r="D31" s="31">
        <f>SUM(C31/C44)</f>
        <v>0.06757018526974112</v>
      </c>
      <c r="E31" s="16"/>
      <c r="F31" s="39"/>
      <c r="G31" s="41"/>
      <c r="H31" s="41"/>
      <c r="I31" s="40"/>
      <c r="K31" s="37"/>
      <c r="L31" s="33"/>
      <c r="M31" s="33"/>
      <c r="N31" s="32"/>
    </row>
    <row r="32" spans="1:14" ht="12.75">
      <c r="A32" s="29" t="s">
        <v>33</v>
      </c>
      <c r="B32" s="30">
        <v>20</v>
      </c>
      <c r="C32" s="30">
        <v>1099</v>
      </c>
      <c r="D32" s="31">
        <f>SUM(C32/C44)</f>
        <v>0.007603115963084416</v>
      </c>
      <c r="E32" s="16"/>
      <c r="F32" s="39"/>
      <c r="G32" s="41"/>
      <c r="H32" s="41"/>
      <c r="I32" s="40"/>
      <c r="K32" s="37"/>
      <c r="L32" s="33"/>
      <c r="M32" s="33"/>
      <c r="N32" s="32"/>
    </row>
    <row r="33" spans="1:14" ht="12.75">
      <c r="A33" s="29" t="s">
        <v>32</v>
      </c>
      <c r="B33" s="30">
        <v>28</v>
      </c>
      <c r="C33" s="30">
        <v>3377</v>
      </c>
      <c r="D33" s="31">
        <f>SUM(C33/C44)</f>
        <v>0.023362804920233005</v>
      </c>
      <c r="E33" s="16"/>
      <c r="F33" s="39"/>
      <c r="G33" s="30"/>
      <c r="H33" s="30"/>
      <c r="I33" s="31"/>
      <c r="K33" s="35"/>
      <c r="L33" s="34"/>
      <c r="M33" s="34"/>
      <c r="N33" s="36"/>
    </row>
    <row r="34" spans="1:14" ht="12.75">
      <c r="A34" s="29" t="s">
        <v>36</v>
      </c>
      <c r="B34" s="30">
        <v>99</v>
      </c>
      <c r="C34" s="30">
        <v>3540</v>
      </c>
      <c r="D34" s="31">
        <f>SUM(C34/C44)</f>
        <v>0.024490473620854263</v>
      </c>
      <c r="E34" s="16"/>
      <c r="F34" s="39"/>
      <c r="G34" s="41"/>
      <c r="H34" s="41"/>
      <c r="I34" s="40"/>
      <c r="J34" s="16"/>
      <c r="K34" s="37"/>
      <c r="L34" s="33"/>
      <c r="M34" s="33"/>
      <c r="N34" s="32"/>
    </row>
    <row r="35" spans="1:14" ht="12.75">
      <c r="A35" s="29" t="s">
        <v>97</v>
      </c>
      <c r="B35" s="30">
        <v>9</v>
      </c>
      <c r="C35" s="30">
        <v>22</v>
      </c>
      <c r="D35" s="31">
        <f>SUM(C35/C45)</f>
        <v>0.0001424224768563475</v>
      </c>
      <c r="E35" s="16"/>
      <c r="F35" s="39"/>
      <c r="G35" s="41"/>
      <c r="H35" s="41"/>
      <c r="I35" s="40"/>
      <c r="J35" s="16"/>
      <c r="K35" s="37"/>
      <c r="L35" s="33"/>
      <c r="M35" s="33"/>
      <c r="N35" s="32"/>
    </row>
    <row r="36" spans="1:14" ht="12.75">
      <c r="A36" s="29" t="s">
        <v>38</v>
      </c>
      <c r="B36" s="30">
        <v>5</v>
      </c>
      <c r="C36" s="30">
        <v>396</v>
      </c>
      <c r="D36" s="31">
        <f>SUM(C36/C44)</f>
        <v>0.0027396123033497986</v>
      </c>
      <c r="E36" s="16"/>
      <c r="F36" s="39"/>
      <c r="G36" s="41"/>
      <c r="H36" s="41"/>
      <c r="I36" s="40"/>
      <c r="K36" s="35"/>
      <c r="L36" s="34"/>
      <c r="M36" s="34"/>
      <c r="N36" s="36"/>
    </row>
    <row r="37" spans="1:14" ht="12.75">
      <c r="A37" s="29" t="s">
        <v>34</v>
      </c>
      <c r="B37" s="30">
        <v>36</v>
      </c>
      <c r="C37" s="30">
        <v>1857</v>
      </c>
      <c r="D37" s="31">
        <f>SUM(C37/C44)</f>
        <v>0.012847121331617617</v>
      </c>
      <c r="E37" s="16"/>
      <c r="F37" s="39"/>
      <c r="G37" s="41"/>
      <c r="H37" s="41"/>
      <c r="I37" s="40"/>
      <c r="K37" s="35"/>
      <c r="L37" s="34"/>
      <c r="M37" s="34"/>
      <c r="N37" s="36"/>
    </row>
    <row r="38" spans="1:14" ht="12.75">
      <c r="A38" s="29" t="s">
        <v>35</v>
      </c>
      <c r="B38" s="30">
        <v>252</v>
      </c>
      <c r="C38" s="30">
        <v>16979</v>
      </c>
      <c r="D38" s="31">
        <f>SUM(C38/C44)</f>
        <v>0.11746433661256624</v>
      </c>
      <c r="E38" s="16"/>
      <c r="F38" s="29"/>
      <c r="G38" s="30"/>
      <c r="H38" s="30"/>
      <c r="I38" s="42"/>
      <c r="K38" s="43"/>
      <c r="L38" s="33"/>
      <c r="M38" s="34"/>
      <c r="N38" s="36"/>
    </row>
    <row r="39" spans="1:14" ht="12.75">
      <c r="A39" s="29" t="s">
        <v>37</v>
      </c>
      <c r="B39" s="30">
        <v>17</v>
      </c>
      <c r="C39" s="30">
        <v>1860</v>
      </c>
      <c r="D39" s="31">
        <f>SUM(C39/C44)</f>
        <v>0.012867875970279358</v>
      </c>
      <c r="E39" s="16"/>
      <c r="F39" s="29"/>
      <c r="G39" s="44"/>
      <c r="H39" s="44"/>
      <c r="I39" s="45"/>
      <c r="J39" s="18"/>
      <c r="K39" s="46"/>
      <c r="L39" s="8"/>
      <c r="M39" s="34"/>
      <c r="N39" s="36"/>
    </row>
    <row r="40" spans="1:14" ht="12.75">
      <c r="A40" s="29" t="s">
        <v>41</v>
      </c>
      <c r="B40" s="30">
        <v>199</v>
      </c>
      <c r="C40" s="30">
        <v>14355</v>
      </c>
      <c r="D40" s="31">
        <f>SUM(C40/C44)</f>
        <v>0.0993109459964302</v>
      </c>
      <c r="E40" s="16"/>
      <c r="F40" s="39"/>
      <c r="G40" s="47"/>
      <c r="H40" s="47"/>
      <c r="I40" s="48"/>
      <c r="J40" s="19"/>
      <c r="K40" s="49"/>
      <c r="L40" s="34"/>
      <c r="M40" s="34"/>
      <c r="N40" s="36"/>
    </row>
    <row r="41" spans="1:14" ht="12.75">
      <c r="A41" s="29" t="s">
        <v>39</v>
      </c>
      <c r="B41" s="30">
        <v>10</v>
      </c>
      <c r="C41" s="30">
        <v>271</v>
      </c>
      <c r="D41" s="31">
        <f>SUM(C41/C44)</f>
        <v>0.001874835692443928</v>
      </c>
      <c r="E41" s="16"/>
      <c r="F41" s="39"/>
      <c r="G41" s="47"/>
      <c r="H41" s="47"/>
      <c r="I41" s="48"/>
      <c r="J41" s="20"/>
      <c r="K41" s="49"/>
      <c r="L41" s="34"/>
      <c r="M41" s="34"/>
      <c r="N41" s="36"/>
    </row>
    <row r="42" spans="4:14" ht="12.75">
      <c r="D42" s="50"/>
      <c r="E42" s="16"/>
      <c r="F42" s="39"/>
      <c r="G42" s="47"/>
      <c r="H42" s="47"/>
      <c r="I42" s="48"/>
      <c r="J42" s="20"/>
      <c r="K42" s="49"/>
      <c r="L42" s="34"/>
      <c r="M42" s="34"/>
      <c r="N42" s="36"/>
    </row>
    <row r="43" spans="1:14" ht="12.75">
      <c r="A43" s="29"/>
      <c r="B43" s="30"/>
      <c r="C43" s="30"/>
      <c r="D43" s="51"/>
      <c r="E43" s="16"/>
      <c r="F43" s="52" t="str">
        <f>A44</f>
        <v>Total NOVEMBER 2003</v>
      </c>
      <c r="G43" s="21">
        <f>SUM(G6:G42)</f>
        <v>759</v>
      </c>
      <c r="H43" s="21">
        <f>SUM(H6:H42)</f>
        <v>29977</v>
      </c>
      <c r="I43" s="42"/>
      <c r="J43" s="20"/>
      <c r="K43" s="52" t="str">
        <f>F43</f>
        <v>Total NOVEMBER 2003</v>
      </c>
      <c r="L43" s="6">
        <f>SUM(L6:L42)</f>
        <v>146</v>
      </c>
      <c r="M43" s="6">
        <f>SUM(M6:M42)</f>
        <v>4054</v>
      </c>
      <c r="N43" s="36"/>
    </row>
    <row r="44" spans="1:14" ht="12.75">
      <c r="A44" s="52" t="s">
        <v>107</v>
      </c>
      <c r="B44" s="21">
        <f>SUM(B6:B43)</f>
        <v>1766</v>
      </c>
      <c r="C44" s="21">
        <f>SUM(C6:C43)</f>
        <v>144546</v>
      </c>
      <c r="D44" s="54"/>
      <c r="E44" s="7"/>
      <c r="F44" s="52" t="str">
        <f>A45</f>
        <v>Total NOVEMBER 2002 </v>
      </c>
      <c r="G44" s="53">
        <v>1468</v>
      </c>
      <c r="H44" s="53">
        <v>33763</v>
      </c>
      <c r="I44" s="42"/>
      <c r="J44" s="18"/>
      <c r="K44" s="52" t="str">
        <f>F44</f>
        <v>Total NOVEMBER 2002 </v>
      </c>
      <c r="L44" s="53">
        <v>210</v>
      </c>
      <c r="M44" s="53">
        <v>3782</v>
      </c>
      <c r="N44" s="36"/>
    </row>
    <row r="45" spans="1:14" ht="12.75">
      <c r="A45" s="52" t="s">
        <v>108</v>
      </c>
      <c r="B45" s="53">
        <v>2127</v>
      </c>
      <c r="C45" s="53">
        <v>154470</v>
      </c>
      <c r="D45" s="54"/>
      <c r="E45" s="6"/>
      <c r="F45" s="52" t="str">
        <f>A46</f>
        <v>2003 change 2002</v>
      </c>
      <c r="G45" s="53">
        <f>SUM(G43-G44)</f>
        <v>-709</v>
      </c>
      <c r="H45" s="53">
        <f>SUM(H43-H44)</f>
        <v>-3786</v>
      </c>
      <c r="I45" s="54"/>
      <c r="J45" s="18"/>
      <c r="K45" s="52" t="str">
        <f>F45</f>
        <v>2003 change 2002</v>
      </c>
      <c r="L45" s="53">
        <f>SUM(L43-L44)</f>
        <v>-64</v>
      </c>
      <c r="M45" s="53">
        <f>SUM(M43-M44)</f>
        <v>272</v>
      </c>
      <c r="N45" s="36"/>
    </row>
    <row r="46" spans="1:14" ht="12.75">
      <c r="A46" s="52" t="s">
        <v>56</v>
      </c>
      <c r="B46" s="53">
        <f>SUM(B44-B45)</f>
        <v>-361</v>
      </c>
      <c r="C46" s="53">
        <f>SUM(C44-C45)</f>
        <v>-9924</v>
      </c>
      <c r="D46" s="54"/>
      <c r="E46" s="6"/>
      <c r="F46" s="52" t="str">
        <f>A47</f>
        <v>% change 2003 - 2002</v>
      </c>
      <c r="G46" s="55">
        <f>SUM((G43-G44)/G44)</f>
        <v>-0.4829700272479564</v>
      </c>
      <c r="H46" s="55">
        <f>SUM((H43-H44)/H44)</f>
        <v>-0.11213458519681307</v>
      </c>
      <c r="I46" s="56"/>
      <c r="J46" s="6"/>
      <c r="K46" s="52" t="str">
        <f>F46</f>
        <v>% change 2003 - 2002</v>
      </c>
      <c r="L46" s="55">
        <f>SUM((L43-L44)/L44)</f>
        <v>-0.3047619047619048</v>
      </c>
      <c r="M46" s="55">
        <f>SUM((M43-M44)/M44)</f>
        <v>0.07191961924907457</v>
      </c>
      <c r="N46" s="36"/>
    </row>
    <row r="47" spans="1:14" ht="12.75">
      <c r="A47" s="52" t="s">
        <v>57</v>
      </c>
      <c r="B47" s="55">
        <f>SUM((B44-B45)/B45)</f>
        <v>-0.16972261401034322</v>
      </c>
      <c r="C47" s="55">
        <f>SUM((C44-C45)/C45)</f>
        <v>-0.06424548456010876</v>
      </c>
      <c r="D47" s="56"/>
      <c r="E47" s="6"/>
      <c r="F47" s="52"/>
      <c r="G47" s="55"/>
      <c r="H47" s="55"/>
      <c r="I47" s="56"/>
      <c r="J47" s="14"/>
      <c r="K47" s="52"/>
      <c r="L47" s="55"/>
      <c r="M47" s="55"/>
      <c r="N47" s="36"/>
    </row>
    <row r="48" spans="1:14" ht="12.75">
      <c r="A48" s="52"/>
      <c r="B48" s="55"/>
      <c r="C48" s="55"/>
      <c r="D48" s="56"/>
      <c r="E48" s="14"/>
      <c r="F48" s="52"/>
      <c r="G48" s="55"/>
      <c r="H48" s="55"/>
      <c r="I48" s="56"/>
      <c r="J48" s="14"/>
      <c r="K48" s="52"/>
      <c r="L48" s="55"/>
      <c r="M48" s="55"/>
      <c r="N48" s="36"/>
    </row>
    <row r="49" spans="1:14" ht="12.75">
      <c r="A49" s="61"/>
      <c r="B49" s="62"/>
      <c r="C49" s="62"/>
      <c r="D49" s="63"/>
      <c r="E49" s="14"/>
      <c r="F49" s="64"/>
      <c r="G49" s="65"/>
      <c r="H49" s="65"/>
      <c r="I49" s="66"/>
      <c r="J49" s="14"/>
      <c r="K49" s="64"/>
      <c r="L49" s="65"/>
      <c r="M49" s="65"/>
      <c r="N49" s="67"/>
    </row>
    <row r="50" spans="1:12" ht="12.75">
      <c r="A50" s="2"/>
      <c r="B50" s="2"/>
      <c r="C50" s="2"/>
      <c r="D50" s="2"/>
      <c r="E50" s="14"/>
      <c r="F50" s="2"/>
      <c r="J50"/>
      <c r="L50" s="1"/>
    </row>
    <row r="51" spans="1:12" ht="12.75">
      <c r="A51" s="2"/>
      <c r="B51" s="2"/>
      <c r="C51" s="2"/>
      <c r="D51" s="2"/>
      <c r="E51" s="5"/>
      <c r="F51" s="2"/>
      <c r="L51" s="1"/>
    </row>
    <row r="52" spans="1:12" ht="12.75">
      <c r="A52" s="2"/>
      <c r="B52" s="3"/>
      <c r="C52" s="3"/>
      <c r="D52" s="3"/>
      <c r="E52" s="2"/>
      <c r="F52" s="3"/>
      <c r="L52" s="1"/>
    </row>
    <row r="53" ht="12.75">
      <c r="E53" s="2"/>
    </row>
    <row r="54" spans="4:5" ht="12.75">
      <c r="D54" s="20"/>
      <c r="E54" s="3"/>
    </row>
    <row r="56" spans="1:12" ht="12.75">
      <c r="A56" s="2"/>
      <c r="B56" s="2"/>
      <c r="C56" s="2"/>
      <c r="D56" s="2"/>
      <c r="F56" s="2"/>
      <c r="L56" s="1"/>
    </row>
    <row r="58" ht="12.75">
      <c r="E58" s="2"/>
    </row>
    <row r="61" spans="1:12" ht="12.75">
      <c r="A61" s="1"/>
      <c r="B61" s="1"/>
      <c r="C61" s="1"/>
      <c r="D61" s="1"/>
      <c r="F61" s="1"/>
      <c r="L61" s="1"/>
    </row>
    <row r="62" spans="1:12" ht="12.75">
      <c r="A62" s="1"/>
      <c r="B62" s="1"/>
      <c r="C62" s="1"/>
      <c r="D62" s="1"/>
      <c r="F62" s="1"/>
      <c r="L62" s="1"/>
    </row>
    <row r="63" spans="1:12" ht="12.75">
      <c r="A63" s="1"/>
      <c r="B63" s="1"/>
      <c r="C63" s="1"/>
      <c r="D63" s="1"/>
      <c r="E63" s="1"/>
      <c r="F63" s="1"/>
      <c r="L63" s="1"/>
    </row>
    <row r="64" spans="1:12" ht="12.75">
      <c r="A64" s="1"/>
      <c r="B64" s="1"/>
      <c r="C64" s="1"/>
      <c r="D64" s="1"/>
      <c r="E64" s="1"/>
      <c r="F64" s="1"/>
      <c r="L64" s="1"/>
    </row>
    <row r="65" ht="12.75">
      <c r="E65" s="1"/>
    </row>
    <row r="66" ht="12.75">
      <c r="E66" s="1"/>
    </row>
  </sheetData>
  <sheetProtection/>
  <mergeCells count="4">
    <mergeCell ref="B4:D4"/>
    <mergeCell ref="G4:I4"/>
    <mergeCell ref="A1:N1"/>
    <mergeCell ref="L4:N4"/>
  </mergeCells>
  <printOptions gridLines="1"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66"/>
  <sheetViews>
    <sheetView tabSelected="1" zoomScale="75" zoomScaleNormal="75" zoomScalePageLayoutView="0" workbookViewId="0" topLeftCell="A1">
      <selection activeCell="K24" sqref="K24"/>
    </sheetView>
  </sheetViews>
  <sheetFormatPr defaultColWidth="11.421875" defaultRowHeight="12.75"/>
  <cols>
    <col min="1" max="1" width="27.7109375" style="0" customWidth="1"/>
    <col min="2" max="2" width="13.8515625" style="0" customWidth="1"/>
    <col min="3" max="3" width="14.421875" style="0" customWidth="1"/>
    <col min="4" max="4" width="10.140625" style="0" customWidth="1"/>
    <col min="5" max="5" width="1.421875" style="0" customWidth="1"/>
    <col min="6" max="6" width="27.00390625" style="0" customWidth="1"/>
    <col min="7" max="7" width="12.421875" style="4" customWidth="1"/>
    <col min="8" max="8" width="13.28125" style="4" customWidth="1"/>
    <col min="9" max="9" width="10.140625" style="4" customWidth="1"/>
    <col min="10" max="10" width="1.421875" style="4" customWidth="1"/>
    <col min="11" max="11" width="25.00390625" style="4" customWidth="1"/>
    <col min="12" max="12" width="13.7109375" style="0" bestFit="1" customWidth="1"/>
    <col min="13" max="13" width="15.00390625" style="0" customWidth="1"/>
    <col min="14" max="14" width="10.140625" style="12" customWidth="1"/>
    <col min="15" max="16384" width="8.8515625" style="0" customWidth="1"/>
  </cols>
  <sheetData>
    <row r="1" spans="1:14" s="9" customFormat="1" ht="26.25">
      <c r="A1" s="71" t="s">
        <v>109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s="11" customFormat="1" ht="12.75">
      <c r="A2" s="13" t="s">
        <v>110</v>
      </c>
      <c r="N2" s="22"/>
    </row>
    <row r="3" spans="1:14" s="11" customFormat="1" ht="12.75">
      <c r="A3" s="13"/>
      <c r="B3" s="15"/>
      <c r="G3" s="15"/>
      <c r="H3" s="15"/>
      <c r="I3" s="15"/>
      <c r="J3" s="15"/>
      <c r="K3" s="15"/>
      <c r="L3" s="15"/>
      <c r="M3" s="15"/>
      <c r="N3" s="22"/>
    </row>
    <row r="4" spans="1:14" s="10" customFormat="1" ht="12.75">
      <c r="A4" s="23"/>
      <c r="B4" s="72" t="s">
        <v>50</v>
      </c>
      <c r="C4" s="72"/>
      <c r="D4" s="73"/>
      <c r="E4" s="6"/>
      <c r="F4" s="24"/>
      <c r="G4" s="74" t="s">
        <v>51</v>
      </c>
      <c r="H4" s="74"/>
      <c r="I4" s="75"/>
      <c r="J4" s="15"/>
      <c r="K4" s="25"/>
      <c r="L4" s="74" t="s">
        <v>52</v>
      </c>
      <c r="M4" s="74"/>
      <c r="N4" s="75"/>
    </row>
    <row r="5" spans="1:14" s="1" customFormat="1" ht="12.75">
      <c r="A5" s="26" t="s">
        <v>0</v>
      </c>
      <c r="B5" s="27" t="s">
        <v>111</v>
      </c>
      <c r="C5" s="27" t="s">
        <v>112</v>
      </c>
      <c r="D5" s="28" t="s">
        <v>53</v>
      </c>
      <c r="E5" s="6"/>
      <c r="F5" s="26" t="s">
        <v>0</v>
      </c>
      <c r="G5" s="27" t="str">
        <f>B5</f>
        <v>01/12 - 31/12</v>
      </c>
      <c r="H5" s="27" t="str">
        <f>C5</f>
        <v>01/01 - 31/12</v>
      </c>
      <c r="I5" s="28" t="s">
        <v>53</v>
      </c>
      <c r="J5" s="6"/>
      <c r="K5" s="26" t="s">
        <v>0</v>
      </c>
      <c r="L5" s="27" t="str">
        <f>B5</f>
        <v>01/12 - 31/12</v>
      </c>
      <c r="M5" s="27" t="str">
        <f>C5</f>
        <v>01/01 - 31/12</v>
      </c>
      <c r="N5" s="28" t="s">
        <v>53</v>
      </c>
    </row>
    <row r="6" spans="1:14" ht="12.75">
      <c r="A6" s="29" t="s">
        <v>1</v>
      </c>
      <c r="B6" s="30">
        <v>0</v>
      </c>
      <c r="C6" s="30">
        <v>783</v>
      </c>
      <c r="D6" s="31">
        <f>SUM(C6/C44)</f>
        <v>0.005387701178688649</v>
      </c>
      <c r="E6" s="16"/>
      <c r="F6" s="29" t="s">
        <v>2</v>
      </c>
      <c r="G6" s="30">
        <v>0</v>
      </c>
      <c r="H6" s="30">
        <v>49</v>
      </c>
      <c r="I6" s="31">
        <f>SUM(H6/H43)</f>
        <v>0.0016113650563977769</v>
      </c>
      <c r="J6" s="16"/>
      <c r="K6" s="29" t="s">
        <v>42</v>
      </c>
      <c r="L6" s="12">
        <v>0</v>
      </c>
      <c r="M6" s="12">
        <v>56</v>
      </c>
      <c r="N6" s="31">
        <f>SUM(M6/M43)</f>
        <v>0.013651877133105802</v>
      </c>
    </row>
    <row r="7" spans="1:14" ht="12.75">
      <c r="A7" s="29" t="s">
        <v>40</v>
      </c>
      <c r="B7" s="30">
        <v>6</v>
      </c>
      <c r="C7" s="30">
        <v>2999</v>
      </c>
      <c r="D7" s="31">
        <f>SUM(C7/C44)</f>
        <v>0.02063565240726342</v>
      </c>
      <c r="E7" s="16"/>
      <c r="F7" s="29" t="s">
        <v>4</v>
      </c>
      <c r="G7" s="30">
        <v>22</v>
      </c>
      <c r="H7" s="30">
        <v>2464</v>
      </c>
      <c r="I7" s="31">
        <f>SUM(H7/H43)</f>
        <v>0.0810286428360025</v>
      </c>
      <c r="J7" s="16"/>
      <c r="K7" s="29" t="s">
        <v>6</v>
      </c>
      <c r="L7" s="33">
        <v>6</v>
      </c>
      <c r="M7" s="33">
        <v>479</v>
      </c>
      <c r="N7" s="31">
        <f>SUM(M7/M43)</f>
        <v>0.11677230619210141</v>
      </c>
    </row>
    <row r="8" spans="1:14" ht="12.75">
      <c r="A8" s="29" t="s">
        <v>3</v>
      </c>
      <c r="B8" s="30">
        <v>7</v>
      </c>
      <c r="C8" s="30">
        <v>3688</v>
      </c>
      <c r="D8" s="31">
        <f>SUM(C8/C44)</f>
        <v>0.025376554210732743</v>
      </c>
      <c r="E8" s="16"/>
      <c r="F8" s="29" t="s">
        <v>42</v>
      </c>
      <c r="G8" s="30">
        <v>16</v>
      </c>
      <c r="H8" s="30">
        <v>38</v>
      </c>
      <c r="I8" s="31">
        <f>SUM(H8/H43)</f>
        <v>0.0012496300437370516</v>
      </c>
      <c r="J8" s="16"/>
      <c r="K8" s="29" t="s">
        <v>8</v>
      </c>
      <c r="L8" s="33">
        <v>0</v>
      </c>
      <c r="M8" s="33">
        <v>3</v>
      </c>
      <c r="N8" s="31">
        <f>SUM(M8/M43)</f>
        <v>0.0007313505607020966</v>
      </c>
    </row>
    <row r="9" spans="1:14" ht="12.75">
      <c r="A9" s="29" t="s">
        <v>4</v>
      </c>
      <c r="B9" s="30">
        <v>38</v>
      </c>
      <c r="C9" s="30">
        <v>3939</v>
      </c>
      <c r="D9" s="31">
        <f>SUM(C9/C44)</f>
        <v>0.02710364615945669</v>
      </c>
      <c r="E9" s="16"/>
      <c r="F9" s="29" t="s">
        <v>7</v>
      </c>
      <c r="G9" s="30">
        <v>0</v>
      </c>
      <c r="H9" s="30">
        <v>1</v>
      </c>
      <c r="I9" s="31">
        <f>SUM(H9/H43)</f>
        <v>3.288500115097504E-05</v>
      </c>
      <c r="J9" s="16"/>
      <c r="K9" s="29" t="s">
        <v>12</v>
      </c>
      <c r="L9" s="33">
        <v>5</v>
      </c>
      <c r="M9" s="33">
        <v>399</v>
      </c>
      <c r="N9" s="31">
        <f>SUM(M9/M43)</f>
        <v>0.09726962457337884</v>
      </c>
    </row>
    <row r="10" spans="1:14" ht="12.75">
      <c r="A10" s="29" t="s">
        <v>5</v>
      </c>
      <c r="B10" s="30">
        <v>0</v>
      </c>
      <c r="C10" s="30">
        <v>244</v>
      </c>
      <c r="D10" s="31">
        <f>SUM(C10/C45)</f>
        <v>0.0015629804243107513</v>
      </c>
      <c r="E10" s="16"/>
      <c r="F10" s="29" t="s">
        <v>9</v>
      </c>
      <c r="G10" s="30">
        <v>21</v>
      </c>
      <c r="H10" s="30">
        <v>1703</v>
      </c>
      <c r="I10" s="31">
        <f>SUM(H10/H43)</f>
        <v>0.056003156960110496</v>
      </c>
      <c r="J10" s="16"/>
      <c r="K10" s="29" t="s">
        <v>14</v>
      </c>
      <c r="L10" s="33">
        <v>1</v>
      </c>
      <c r="M10" s="33">
        <v>141</v>
      </c>
      <c r="N10" s="31">
        <f>SUM(M10/M43)</f>
        <v>0.03437347635299854</v>
      </c>
    </row>
    <row r="11" spans="1:14" ht="12.75">
      <c r="A11" s="29" t="s">
        <v>42</v>
      </c>
      <c r="B11" s="30">
        <v>3</v>
      </c>
      <c r="C11" s="30">
        <v>1472</v>
      </c>
      <c r="D11" s="31">
        <f>SUM(C11/C44)</f>
        <v>0.01012860298215797</v>
      </c>
      <c r="E11" s="16"/>
      <c r="F11" s="29" t="s">
        <v>10</v>
      </c>
      <c r="G11" s="30">
        <v>205</v>
      </c>
      <c r="H11" s="30">
        <v>5711</v>
      </c>
      <c r="I11" s="31">
        <f>SUM(H11/H43)</f>
        <v>0.18780624157321846</v>
      </c>
      <c r="J11" s="16"/>
      <c r="K11" s="29" t="s">
        <v>15</v>
      </c>
      <c r="L11" s="33">
        <v>7</v>
      </c>
      <c r="M11" s="33">
        <v>500</v>
      </c>
      <c r="N11" s="31">
        <f>SUM(M11/M43)</f>
        <v>0.12189176011701609</v>
      </c>
    </row>
    <row r="12" spans="1:14" ht="12.75">
      <c r="A12" s="29" t="s">
        <v>7</v>
      </c>
      <c r="B12" s="30">
        <v>0</v>
      </c>
      <c r="C12" s="30">
        <v>264</v>
      </c>
      <c r="D12" s="31">
        <f>SUM(C12/C44)</f>
        <v>0.0018165429261478969</v>
      </c>
      <c r="E12" s="16"/>
      <c r="F12" s="29" t="s">
        <v>13</v>
      </c>
      <c r="G12" s="30">
        <v>3</v>
      </c>
      <c r="H12" s="30">
        <v>429</v>
      </c>
      <c r="I12" s="31">
        <f>SUM(H12/H43)</f>
        <v>0.014107665493768292</v>
      </c>
      <c r="J12" s="16"/>
      <c r="K12" s="29" t="s">
        <v>19</v>
      </c>
      <c r="L12" s="33">
        <v>2</v>
      </c>
      <c r="M12" s="33">
        <v>200</v>
      </c>
      <c r="N12" s="31">
        <f>SUM(M12/M43)</f>
        <v>0.04875670404680644</v>
      </c>
    </row>
    <row r="13" spans="1:14" ht="12.75">
      <c r="A13" s="29" t="s">
        <v>9</v>
      </c>
      <c r="B13" s="30">
        <v>3</v>
      </c>
      <c r="C13" s="30">
        <v>5218</v>
      </c>
      <c r="D13" s="31">
        <f>SUM(C13/C44)</f>
        <v>0.03590424616908987</v>
      </c>
      <c r="E13" s="16"/>
      <c r="F13" s="29" t="s">
        <v>14</v>
      </c>
      <c r="G13" s="30">
        <v>4</v>
      </c>
      <c r="H13" s="30">
        <v>868</v>
      </c>
      <c r="I13" s="31">
        <f>SUM(H13/H43)</f>
        <v>0.028544180999046334</v>
      </c>
      <c r="J13" s="16"/>
      <c r="K13" s="29" t="s">
        <v>22</v>
      </c>
      <c r="L13" s="33">
        <v>10</v>
      </c>
      <c r="M13" s="33">
        <v>548</v>
      </c>
      <c r="N13" s="31">
        <f>SUM(M13/M43)</f>
        <v>0.13359336908824965</v>
      </c>
    </row>
    <row r="14" spans="1:14" ht="13.5" customHeight="1">
      <c r="A14" s="29" t="s">
        <v>10</v>
      </c>
      <c r="B14" s="30">
        <v>43</v>
      </c>
      <c r="C14" s="30">
        <v>17728</v>
      </c>
      <c r="D14" s="31">
        <f>SUM(C14/C44)</f>
        <v>0.12198360982859817</v>
      </c>
      <c r="E14" s="16"/>
      <c r="F14" s="29" t="s">
        <v>15</v>
      </c>
      <c r="G14" s="30">
        <v>0</v>
      </c>
      <c r="H14" s="30">
        <v>167</v>
      </c>
      <c r="I14" s="31">
        <f>SUM(H14/H43)</f>
        <v>0.005491795192212831</v>
      </c>
      <c r="J14" s="16"/>
      <c r="K14" s="29" t="s">
        <v>24</v>
      </c>
      <c r="L14" s="33">
        <v>1</v>
      </c>
      <c r="M14" s="33">
        <v>184</v>
      </c>
      <c r="N14" s="31">
        <f>SUM(M14/M43)</f>
        <v>0.04485616772306192</v>
      </c>
    </row>
    <row r="15" spans="1:14" ht="12.75">
      <c r="A15" s="29" t="s">
        <v>11</v>
      </c>
      <c r="B15" s="30">
        <v>8</v>
      </c>
      <c r="C15" s="30">
        <v>2703</v>
      </c>
      <c r="D15" s="31">
        <f>SUM(C15/C44)</f>
        <v>0.018598922459764262</v>
      </c>
      <c r="E15" s="16"/>
      <c r="F15" s="68" t="s">
        <v>18</v>
      </c>
      <c r="G15" s="7">
        <v>0</v>
      </c>
      <c r="H15" s="7">
        <v>447</v>
      </c>
      <c r="I15" s="31">
        <f>SUM(H15/H43)</f>
        <v>0.014699595514485842</v>
      </c>
      <c r="J15" s="16"/>
      <c r="K15" s="29" t="s">
        <v>29</v>
      </c>
      <c r="L15" s="33">
        <v>0</v>
      </c>
      <c r="M15" s="33">
        <v>103</v>
      </c>
      <c r="N15" s="31">
        <f>SUM(M15/M43)</f>
        <v>0.025109702584105314</v>
      </c>
    </row>
    <row r="16" spans="1:14" ht="12.75">
      <c r="A16" s="29" t="s">
        <v>13</v>
      </c>
      <c r="B16" s="30">
        <v>29</v>
      </c>
      <c r="C16" s="30">
        <v>5295</v>
      </c>
      <c r="D16" s="31">
        <f>SUM(C16/C44)</f>
        <v>0.03643407118921634</v>
      </c>
      <c r="E16" s="16"/>
      <c r="F16" s="29" t="s">
        <v>17</v>
      </c>
      <c r="G16" s="30">
        <v>0</v>
      </c>
      <c r="H16" s="30">
        <v>20</v>
      </c>
      <c r="I16" s="31">
        <f>SUM(H16/H43)</f>
        <v>0.0006577000230195008</v>
      </c>
      <c r="J16" s="16"/>
      <c r="K16" s="29" t="s">
        <v>31</v>
      </c>
      <c r="L16" s="33">
        <v>1</v>
      </c>
      <c r="M16" s="33">
        <v>485</v>
      </c>
      <c r="N16" s="31">
        <f>SUM(M16/M43)</f>
        <v>0.11823500731350561</v>
      </c>
    </row>
    <row r="17" spans="1:14" ht="12.75">
      <c r="A17" s="29" t="s">
        <v>14</v>
      </c>
      <c r="B17" s="30">
        <v>9</v>
      </c>
      <c r="C17" s="30">
        <v>77</v>
      </c>
      <c r="D17" s="31">
        <f>SUM(C17/C44)</f>
        <v>0.0005298250201264699</v>
      </c>
      <c r="E17" s="16"/>
      <c r="F17" s="29" t="s">
        <v>21</v>
      </c>
      <c r="G17" s="30">
        <v>0</v>
      </c>
      <c r="H17" s="30">
        <v>415</v>
      </c>
      <c r="I17" s="31">
        <f>SUM(H17/H43)</f>
        <v>0.013647275477654642</v>
      </c>
      <c r="J17" s="16"/>
      <c r="K17" s="29" t="s">
        <v>37</v>
      </c>
      <c r="L17" s="33">
        <v>7</v>
      </c>
      <c r="M17" s="33">
        <v>590</v>
      </c>
      <c r="N17" s="31">
        <f>SUM(M17/M43)</f>
        <v>0.14383227693807898</v>
      </c>
    </row>
    <row r="18" spans="1:14" ht="12.75">
      <c r="A18" s="29" t="s">
        <v>16</v>
      </c>
      <c r="B18" s="30">
        <v>0</v>
      </c>
      <c r="C18" s="30">
        <v>258</v>
      </c>
      <c r="D18" s="31">
        <f>SUM(C18/C44)</f>
        <v>0.0017752578596445356</v>
      </c>
      <c r="E18" s="16"/>
      <c r="F18" s="29" t="s">
        <v>22</v>
      </c>
      <c r="G18" s="30">
        <v>10</v>
      </c>
      <c r="H18" s="30">
        <v>916</v>
      </c>
      <c r="I18" s="31">
        <f>SUM(H18/H43)</f>
        <v>0.030122661054293138</v>
      </c>
      <c r="J18" s="16"/>
      <c r="K18" s="29" t="s">
        <v>39</v>
      </c>
      <c r="L18" s="33">
        <v>0</v>
      </c>
      <c r="M18" s="33">
        <v>14</v>
      </c>
      <c r="N18" s="31">
        <f>SUM(M18/M43)</f>
        <v>0.0034129692832764505</v>
      </c>
    </row>
    <row r="19" spans="1:14" ht="12.75">
      <c r="A19" s="29" t="s">
        <v>18</v>
      </c>
      <c r="B19" s="30">
        <v>1</v>
      </c>
      <c r="C19" s="30">
        <v>996</v>
      </c>
      <c r="D19" s="31">
        <f>SUM(C19/C45)</f>
        <v>0.006380034846776673</v>
      </c>
      <c r="E19" s="16"/>
      <c r="F19" s="29" t="s">
        <v>24</v>
      </c>
      <c r="G19" s="30">
        <v>4</v>
      </c>
      <c r="H19" s="30">
        <v>2192</v>
      </c>
      <c r="I19" s="31">
        <f>SUM(H19/H43)</f>
        <v>0.07208392252293729</v>
      </c>
      <c r="J19" s="16"/>
      <c r="K19" s="29" t="s">
        <v>80</v>
      </c>
      <c r="L19" s="70">
        <v>7</v>
      </c>
      <c r="M19" s="70">
        <v>400</v>
      </c>
      <c r="N19" s="31">
        <f>SUM(M19/M43)</f>
        <v>0.09751340809361288</v>
      </c>
    </row>
    <row r="20" spans="1:14" ht="12.75">
      <c r="A20" s="29" t="s">
        <v>46</v>
      </c>
      <c r="B20" s="30">
        <v>2</v>
      </c>
      <c r="C20" s="30">
        <v>1386</v>
      </c>
      <c r="D20" s="31">
        <f>SUM(C20/C44)</f>
        <v>0.009536850362276458</v>
      </c>
      <c r="E20" s="16"/>
      <c r="F20" s="29" t="s">
        <v>26</v>
      </c>
      <c r="G20" s="30">
        <v>26</v>
      </c>
      <c r="H20" s="30">
        <v>2491</v>
      </c>
      <c r="I20" s="31">
        <f>SUM(H20/H43)</f>
        <v>0.08191653786707882</v>
      </c>
      <c r="J20" s="16"/>
      <c r="K20" s="35"/>
      <c r="L20" s="34"/>
      <c r="M20" s="34"/>
      <c r="N20" s="36"/>
    </row>
    <row r="21" spans="1:14" ht="12.75">
      <c r="A21" s="29" t="s">
        <v>20</v>
      </c>
      <c r="B21" s="30">
        <v>2</v>
      </c>
      <c r="C21" s="30">
        <v>496</v>
      </c>
      <c r="D21" s="31">
        <f>SUM(C21/C44)</f>
        <v>0.0034128988309445334</v>
      </c>
      <c r="E21" s="16"/>
      <c r="F21" s="29" t="s">
        <v>27</v>
      </c>
      <c r="G21" s="30">
        <v>23</v>
      </c>
      <c r="H21" s="30">
        <v>1256</v>
      </c>
      <c r="I21" s="31">
        <f>SUM(H21/H43)</f>
        <v>0.04130356144562465</v>
      </c>
      <c r="J21" s="16"/>
      <c r="K21" s="37"/>
      <c r="L21" s="33"/>
      <c r="M21" s="33"/>
      <c r="N21" s="32"/>
    </row>
    <row r="22" spans="1:14" ht="12.75">
      <c r="A22" s="29" t="s">
        <v>21</v>
      </c>
      <c r="B22" s="30">
        <v>7</v>
      </c>
      <c r="C22" s="30">
        <v>3604</v>
      </c>
      <c r="D22" s="31">
        <f>SUM(C22/C44)</f>
        <v>0.024798563279685683</v>
      </c>
      <c r="E22" s="16"/>
      <c r="F22" s="29" t="s">
        <v>28</v>
      </c>
      <c r="G22" s="30">
        <v>9</v>
      </c>
      <c r="H22" s="30">
        <v>1705</v>
      </c>
      <c r="I22" s="31">
        <f>SUM(H22/H43)</f>
        <v>0.056068926962412446</v>
      </c>
      <c r="J22" s="16"/>
      <c r="K22" s="35"/>
      <c r="L22" s="34"/>
      <c r="M22" s="34"/>
      <c r="N22" s="36"/>
    </row>
    <row r="23" spans="1:14" ht="12.75">
      <c r="A23" s="29" t="s">
        <v>23</v>
      </c>
      <c r="B23" s="30">
        <v>4</v>
      </c>
      <c r="C23" s="30">
        <v>4921</v>
      </c>
      <c r="D23" s="31">
        <f>SUM(C23/C44)</f>
        <v>0.03386063537717349</v>
      </c>
      <c r="E23" s="16"/>
      <c r="F23" s="68" t="s">
        <v>74</v>
      </c>
      <c r="G23" s="69">
        <v>0</v>
      </c>
      <c r="H23" s="69">
        <v>12</v>
      </c>
      <c r="I23" s="31">
        <f>SUM(H23/H43)</f>
        <v>0.00039462001381170047</v>
      </c>
      <c r="J23" s="16"/>
      <c r="K23" s="35"/>
      <c r="L23" s="34"/>
      <c r="M23" s="34"/>
      <c r="N23" s="36"/>
    </row>
    <row r="24" spans="1:14" ht="12.75">
      <c r="A24" s="29" t="s">
        <v>81</v>
      </c>
      <c r="B24" s="30">
        <v>12</v>
      </c>
      <c r="C24" s="30">
        <v>988</v>
      </c>
      <c r="D24" s="31">
        <f>SUM(C24/C44)</f>
        <v>0.0067982742842201595</v>
      </c>
      <c r="E24" s="16"/>
      <c r="F24" s="29" t="s">
        <v>29</v>
      </c>
      <c r="G24" s="30">
        <v>12</v>
      </c>
      <c r="H24" s="30">
        <v>1950</v>
      </c>
      <c r="I24" s="31">
        <f>SUM(H24/H43)</f>
        <v>0.06412575224440133</v>
      </c>
      <c r="J24" s="16"/>
      <c r="K24" s="37"/>
      <c r="L24" s="33"/>
      <c r="M24" s="33"/>
      <c r="N24" s="32"/>
    </row>
    <row r="25" spans="1:14" ht="12.75">
      <c r="A25" s="29" t="s">
        <v>48</v>
      </c>
      <c r="B25" s="30">
        <v>0</v>
      </c>
      <c r="C25" s="30">
        <v>377</v>
      </c>
      <c r="D25" s="31">
        <f>SUM(C25/C44)</f>
        <v>0.0025940783452945344</v>
      </c>
      <c r="E25" s="16"/>
      <c r="F25" s="29" t="s">
        <v>46</v>
      </c>
      <c r="G25" s="30">
        <v>0</v>
      </c>
      <c r="H25" s="30">
        <v>221</v>
      </c>
      <c r="I25" s="31">
        <f>SUM(H25/H43)</f>
        <v>0.0072675852543654836</v>
      </c>
      <c r="J25" s="16"/>
      <c r="K25" s="37"/>
      <c r="L25" s="33"/>
      <c r="M25" s="33"/>
      <c r="N25" s="32"/>
    </row>
    <row r="26" spans="1:14" ht="12.75">
      <c r="A26" s="29" t="s">
        <v>24</v>
      </c>
      <c r="B26" s="30">
        <v>3</v>
      </c>
      <c r="C26" s="30">
        <v>1697</v>
      </c>
      <c r="D26" s="31">
        <f>SUM(C26/C44)</f>
        <v>0.01167679297603402</v>
      </c>
      <c r="E26" s="16"/>
      <c r="F26" s="29" t="s">
        <v>32</v>
      </c>
      <c r="G26" s="30">
        <v>2</v>
      </c>
      <c r="H26" s="30">
        <v>734</v>
      </c>
      <c r="I26" s="31">
        <f>SUM(H26/H43)</f>
        <v>0.02413759084481568</v>
      </c>
      <c r="J26" s="16"/>
      <c r="K26" s="37"/>
      <c r="L26" s="33"/>
      <c r="M26" s="33"/>
      <c r="N26" s="32"/>
    </row>
    <row r="27" spans="1:14" ht="12.75">
      <c r="A27" s="29" t="s">
        <v>26</v>
      </c>
      <c r="B27" s="30">
        <v>10</v>
      </c>
      <c r="C27" s="30">
        <v>13591</v>
      </c>
      <c r="D27" s="31">
        <f>SUM(C27/C44)</f>
        <v>0.09351755647453056</v>
      </c>
      <c r="E27" s="16"/>
      <c r="F27" s="29" t="s">
        <v>34</v>
      </c>
      <c r="G27" s="30">
        <v>1</v>
      </c>
      <c r="H27" s="30">
        <v>86</v>
      </c>
      <c r="I27" s="31">
        <f>SUM(H27/H43)</f>
        <v>0.0028281100989838537</v>
      </c>
      <c r="J27" s="16"/>
      <c r="K27" s="35"/>
      <c r="L27" s="34"/>
      <c r="M27" s="34"/>
      <c r="N27" s="36"/>
    </row>
    <row r="28" spans="1:14" ht="12.75">
      <c r="A28" s="29" t="s">
        <v>27</v>
      </c>
      <c r="B28" s="30">
        <v>91</v>
      </c>
      <c r="C28" s="30">
        <v>10754</v>
      </c>
      <c r="D28" s="31">
        <f>SUM(C28/C44)</f>
        <v>0.07399660086285789</v>
      </c>
      <c r="E28" s="16"/>
      <c r="F28" s="29" t="s">
        <v>35</v>
      </c>
      <c r="G28" s="30">
        <v>16</v>
      </c>
      <c r="H28" s="30">
        <v>3025</v>
      </c>
      <c r="I28" s="31">
        <f>SUM(H28/H43)</f>
        <v>0.0994771284816995</v>
      </c>
      <c r="J28" s="16"/>
      <c r="K28" s="37"/>
      <c r="L28" s="33"/>
      <c r="M28" s="33"/>
      <c r="N28" s="32"/>
    </row>
    <row r="29" spans="1:14" ht="12.75">
      <c r="A29" s="29" t="s">
        <v>28</v>
      </c>
      <c r="B29" s="38">
        <v>15</v>
      </c>
      <c r="C29" s="38">
        <v>7779</v>
      </c>
      <c r="D29" s="31">
        <f>SUM(C29/C44)</f>
        <v>0.05352608872160792</v>
      </c>
      <c r="E29" s="16"/>
      <c r="F29" s="29" t="s">
        <v>41</v>
      </c>
      <c r="G29" s="30">
        <v>37</v>
      </c>
      <c r="H29" s="30">
        <v>2620</v>
      </c>
      <c r="I29" s="31">
        <f>SUM(H29/H43)</f>
        <v>0.0861587030155546</v>
      </c>
      <c r="J29" s="16"/>
      <c r="K29" s="35"/>
      <c r="L29" s="34"/>
      <c r="M29" s="34"/>
      <c r="N29" s="36"/>
    </row>
    <row r="30" spans="1:14" ht="12.75">
      <c r="A30" s="39" t="s">
        <v>30</v>
      </c>
      <c r="B30" s="30">
        <v>0</v>
      </c>
      <c r="C30" s="30">
        <v>56</v>
      </c>
      <c r="D30" s="31">
        <f>SUM(C30/C44)</f>
        <v>0.0003853272873647054</v>
      </c>
      <c r="E30" s="16"/>
      <c r="F30" s="29" t="s">
        <v>39</v>
      </c>
      <c r="G30" s="30">
        <v>6</v>
      </c>
      <c r="H30" s="30">
        <v>889</v>
      </c>
      <c r="I30" s="31">
        <f>SUM(H30/H43)</f>
        <v>0.02923476602321681</v>
      </c>
      <c r="J30" s="16"/>
      <c r="K30" s="37"/>
      <c r="L30" s="33"/>
      <c r="M30" s="33"/>
      <c r="N30" s="32"/>
    </row>
    <row r="31" spans="1:14" ht="12.75">
      <c r="A31" s="29" t="s">
        <v>29</v>
      </c>
      <c r="B31" s="30">
        <v>60</v>
      </c>
      <c r="C31" s="30">
        <v>9827</v>
      </c>
      <c r="D31" s="31">
        <f>SUM(C31/C44)</f>
        <v>0.06761805808808857</v>
      </c>
      <c r="E31" s="16"/>
      <c r="F31" s="39"/>
      <c r="G31" s="41"/>
      <c r="H31" s="41"/>
      <c r="I31" s="40"/>
      <c r="K31" s="37"/>
      <c r="L31" s="33"/>
      <c r="M31" s="33"/>
      <c r="N31" s="32"/>
    </row>
    <row r="32" spans="1:14" ht="12.75">
      <c r="A32" s="29" t="s">
        <v>33</v>
      </c>
      <c r="B32" s="30">
        <v>2</v>
      </c>
      <c r="C32" s="30">
        <v>1101</v>
      </c>
      <c r="D32" s="31">
        <f>SUM(C32/C44)</f>
        <v>0.007575809703366797</v>
      </c>
      <c r="E32" s="16"/>
      <c r="F32" s="39"/>
      <c r="G32" s="41"/>
      <c r="H32" s="41"/>
      <c r="I32" s="40"/>
      <c r="K32" s="37"/>
      <c r="L32" s="33"/>
      <c r="M32" s="33"/>
      <c r="N32" s="32"/>
    </row>
    <row r="33" spans="1:14" ht="12.75">
      <c r="A33" s="29" t="s">
        <v>32</v>
      </c>
      <c r="B33" s="30">
        <v>8</v>
      </c>
      <c r="C33" s="30">
        <v>3385</v>
      </c>
      <c r="D33" s="31">
        <f>SUM(C33/C44)</f>
        <v>0.023291658352312995</v>
      </c>
      <c r="E33" s="16"/>
      <c r="F33" s="39"/>
      <c r="G33" s="30"/>
      <c r="H33" s="30"/>
      <c r="I33" s="31"/>
      <c r="K33" s="35"/>
      <c r="L33" s="34"/>
      <c r="M33" s="34"/>
      <c r="N33" s="36"/>
    </row>
    <row r="34" spans="1:14" ht="12.75">
      <c r="A34" s="29" t="s">
        <v>36</v>
      </c>
      <c r="B34" s="30">
        <v>68</v>
      </c>
      <c r="C34" s="30">
        <v>3608</v>
      </c>
      <c r="D34" s="31">
        <f>SUM(C34/C44)</f>
        <v>0.02482608665735459</v>
      </c>
      <c r="E34" s="16"/>
      <c r="F34" s="39"/>
      <c r="G34" s="41"/>
      <c r="H34" s="41"/>
      <c r="I34" s="40"/>
      <c r="J34" s="16"/>
      <c r="K34" s="37"/>
      <c r="L34" s="33"/>
      <c r="M34" s="33"/>
      <c r="N34" s="32"/>
    </row>
    <row r="35" spans="1:14" ht="12.75">
      <c r="A35" s="29" t="s">
        <v>97</v>
      </c>
      <c r="B35" s="30">
        <v>0</v>
      </c>
      <c r="C35" s="30">
        <v>23</v>
      </c>
      <c r="D35" s="31">
        <f>SUM(C35/C45)</f>
        <v>0.00014733012196371835</v>
      </c>
      <c r="E35" s="16"/>
      <c r="F35" s="39"/>
      <c r="G35" s="41"/>
      <c r="H35" s="41"/>
      <c r="I35" s="40"/>
      <c r="J35" s="16"/>
      <c r="K35" s="37"/>
      <c r="L35" s="33"/>
      <c r="M35" s="33"/>
      <c r="N35" s="32"/>
    </row>
    <row r="36" spans="1:14" ht="12.75">
      <c r="A36" s="29" t="s">
        <v>38</v>
      </c>
      <c r="B36" s="30">
        <v>2</v>
      </c>
      <c r="C36" s="30">
        <v>398</v>
      </c>
      <c r="D36" s="31">
        <f>SUM(C36/C44)</f>
        <v>0.002738576078056299</v>
      </c>
      <c r="E36" s="16"/>
      <c r="F36" s="39"/>
      <c r="G36" s="41"/>
      <c r="H36" s="41"/>
      <c r="I36" s="40"/>
      <c r="K36" s="35"/>
      <c r="L36" s="34"/>
      <c r="M36" s="34"/>
      <c r="N36" s="36"/>
    </row>
    <row r="37" spans="1:14" ht="12.75">
      <c r="A37" s="29" t="s">
        <v>34</v>
      </c>
      <c r="B37" s="30">
        <v>10</v>
      </c>
      <c r="C37" s="30">
        <v>1866</v>
      </c>
      <c r="D37" s="31">
        <f>SUM(C37/C44)</f>
        <v>0.012839655682545362</v>
      </c>
      <c r="E37" s="16"/>
      <c r="F37" s="39"/>
      <c r="G37" s="41"/>
      <c r="H37" s="41"/>
      <c r="I37" s="40"/>
      <c r="K37" s="35"/>
      <c r="L37" s="34"/>
      <c r="M37" s="34"/>
      <c r="N37" s="36"/>
    </row>
    <row r="38" spans="1:14" ht="12.75">
      <c r="A38" s="29" t="s">
        <v>35</v>
      </c>
      <c r="B38" s="30">
        <v>155</v>
      </c>
      <c r="C38" s="30">
        <v>17134</v>
      </c>
      <c r="D38" s="31">
        <f>SUM(C38/C44)</f>
        <v>0.1178963882447654</v>
      </c>
      <c r="E38" s="16"/>
      <c r="F38" s="29"/>
      <c r="G38" s="30"/>
      <c r="H38" s="30"/>
      <c r="I38" s="42"/>
      <c r="K38" s="43"/>
      <c r="L38" s="33"/>
      <c r="M38" s="34"/>
      <c r="N38" s="36"/>
    </row>
    <row r="39" spans="1:14" ht="12.75">
      <c r="A39" s="29" t="s">
        <v>37</v>
      </c>
      <c r="B39" s="30">
        <v>4</v>
      </c>
      <c r="C39" s="30">
        <v>1865</v>
      </c>
      <c r="D39" s="31">
        <f>SUM(C39/C44)</f>
        <v>0.012832774838128135</v>
      </c>
      <c r="E39" s="16"/>
      <c r="F39" s="29"/>
      <c r="G39" s="44"/>
      <c r="H39" s="44"/>
      <c r="I39" s="45"/>
      <c r="J39" s="18"/>
      <c r="K39" s="46"/>
      <c r="L39" s="8"/>
      <c r="M39" s="34"/>
      <c r="N39" s="36"/>
    </row>
    <row r="40" spans="1:14" ht="12.75">
      <c r="A40" s="29" t="s">
        <v>41</v>
      </c>
      <c r="B40" s="30">
        <v>161</v>
      </c>
      <c r="C40" s="30">
        <v>14516</v>
      </c>
      <c r="D40" s="31">
        <f>SUM(C40/C44)</f>
        <v>0.09988233756046543</v>
      </c>
      <c r="E40" s="16"/>
      <c r="F40" s="39"/>
      <c r="G40" s="47"/>
      <c r="H40" s="47"/>
      <c r="I40" s="48"/>
      <c r="J40" s="19"/>
      <c r="K40" s="49"/>
      <c r="L40" s="34"/>
      <c r="M40" s="34"/>
      <c r="N40" s="36"/>
    </row>
    <row r="41" spans="1:14" ht="12.75">
      <c r="A41" s="29" t="s">
        <v>39</v>
      </c>
      <c r="B41" s="30">
        <v>15</v>
      </c>
      <c r="C41" s="30">
        <v>295</v>
      </c>
      <c r="D41" s="31">
        <f>SUM(C41/C44)</f>
        <v>0.0020298491030819304</v>
      </c>
      <c r="E41" s="16"/>
      <c r="F41" s="39"/>
      <c r="G41" s="47"/>
      <c r="H41" s="47"/>
      <c r="I41" s="48"/>
      <c r="J41" s="20"/>
      <c r="K41" s="49"/>
      <c r="L41" s="34"/>
      <c r="M41" s="34"/>
      <c r="N41" s="36"/>
    </row>
    <row r="42" spans="4:14" ht="12.75">
      <c r="D42" s="50"/>
      <c r="E42" s="16"/>
      <c r="F42" s="39"/>
      <c r="G42" s="47"/>
      <c r="H42" s="47"/>
      <c r="I42" s="48"/>
      <c r="J42" s="20"/>
      <c r="K42" s="49"/>
      <c r="L42" s="34"/>
      <c r="M42" s="34"/>
      <c r="N42" s="36"/>
    </row>
    <row r="43" spans="1:14" ht="12.75">
      <c r="A43" s="29"/>
      <c r="B43" s="30"/>
      <c r="C43" s="30"/>
      <c r="D43" s="51"/>
      <c r="E43" s="16"/>
      <c r="F43" s="52" t="str">
        <f>A44</f>
        <v>Total DECEMBER 2003</v>
      </c>
      <c r="G43" s="21">
        <f>SUM(G6:G42)</f>
        <v>417</v>
      </c>
      <c r="H43" s="21">
        <f>SUM(H6:H42)</f>
        <v>30409</v>
      </c>
      <c r="I43" s="42"/>
      <c r="J43" s="20"/>
      <c r="K43" s="52" t="str">
        <f>F43</f>
        <v>Total DECEMBER 2003</v>
      </c>
      <c r="L43" s="6">
        <f>SUM(L6:L42)</f>
        <v>47</v>
      </c>
      <c r="M43" s="6">
        <f>SUM(M6:M42)</f>
        <v>4102</v>
      </c>
      <c r="N43" s="36"/>
    </row>
    <row r="44" spans="1:14" ht="12.75">
      <c r="A44" s="52" t="s">
        <v>113</v>
      </c>
      <c r="B44" s="21">
        <f>SUM(B6:B43)</f>
        <v>778</v>
      </c>
      <c r="C44" s="21">
        <f>SUM(C6:C43)</f>
        <v>145331</v>
      </c>
      <c r="D44" s="54"/>
      <c r="E44" s="7"/>
      <c r="F44" s="52" t="str">
        <f>A45</f>
        <v>Total DECEMBER 2002 </v>
      </c>
      <c r="G44" s="53">
        <v>733</v>
      </c>
      <c r="H44" s="53">
        <v>34499</v>
      </c>
      <c r="I44" s="42"/>
      <c r="J44" s="18"/>
      <c r="K44" s="52" t="str">
        <f>F44</f>
        <v>Total DECEMBER 2002 </v>
      </c>
      <c r="L44" s="53">
        <v>34</v>
      </c>
      <c r="M44" s="53">
        <v>3816</v>
      </c>
      <c r="N44" s="36"/>
    </row>
    <row r="45" spans="1:14" ht="12.75">
      <c r="A45" s="52" t="s">
        <v>114</v>
      </c>
      <c r="B45" s="53">
        <v>1645</v>
      </c>
      <c r="C45" s="53">
        <v>156112</v>
      </c>
      <c r="D45" s="54"/>
      <c r="E45" s="6"/>
      <c r="F45" s="52" t="str">
        <f>A46</f>
        <v>2003 change 2002</v>
      </c>
      <c r="G45" s="53">
        <f>SUM(G43-G44)</f>
        <v>-316</v>
      </c>
      <c r="H45" s="53">
        <f>SUM(H43-H44)</f>
        <v>-4090</v>
      </c>
      <c r="I45" s="54"/>
      <c r="J45" s="18"/>
      <c r="K45" s="52" t="str">
        <f>F45</f>
        <v>2003 change 2002</v>
      </c>
      <c r="L45" s="53">
        <f>SUM(L43-L44)</f>
        <v>13</v>
      </c>
      <c r="M45" s="53">
        <f>SUM(M43-M44)</f>
        <v>286</v>
      </c>
      <c r="N45" s="36"/>
    </row>
    <row r="46" spans="1:14" ht="12.75">
      <c r="A46" s="52" t="s">
        <v>56</v>
      </c>
      <c r="B46" s="53">
        <f>SUM(B44-B45)</f>
        <v>-867</v>
      </c>
      <c r="C46" s="53">
        <f>SUM(C44-C45)</f>
        <v>-10781</v>
      </c>
      <c r="D46" s="54"/>
      <c r="E46" s="6"/>
      <c r="F46" s="52" t="str">
        <f>A47</f>
        <v>% change 2003 - 2002</v>
      </c>
      <c r="G46" s="55">
        <f>SUM((G43-G44)/G44)</f>
        <v>-0.4311050477489768</v>
      </c>
      <c r="H46" s="55">
        <f>SUM((H43-H44)/H44)</f>
        <v>-0.11855416099017363</v>
      </c>
      <c r="I46" s="56"/>
      <c r="J46" s="6"/>
      <c r="K46" s="52" t="str">
        <f>F46</f>
        <v>% change 2003 - 2002</v>
      </c>
      <c r="L46" s="55">
        <f>SUM((L43-L44)/L44)</f>
        <v>0.38235294117647056</v>
      </c>
      <c r="M46" s="55">
        <f>SUM((M43-M44)/M44)</f>
        <v>0.0749475890985325</v>
      </c>
      <c r="N46" s="36"/>
    </row>
    <row r="47" spans="1:14" ht="12.75">
      <c r="A47" s="52" t="s">
        <v>57</v>
      </c>
      <c r="B47" s="55">
        <f>SUM((B44-B45)/B45)</f>
        <v>-0.5270516717325228</v>
      </c>
      <c r="C47" s="55">
        <f>SUM((C44-C45)/C45)</f>
        <v>-0.06905939325612381</v>
      </c>
      <c r="D47" s="56"/>
      <c r="E47" s="6"/>
      <c r="F47" s="52"/>
      <c r="G47" s="55"/>
      <c r="H47" s="55"/>
      <c r="I47" s="56"/>
      <c r="J47" s="14"/>
      <c r="K47" s="52"/>
      <c r="L47" s="55"/>
      <c r="M47" s="55"/>
      <c r="N47" s="36"/>
    </row>
    <row r="48" spans="1:14" ht="12.75">
      <c r="A48" s="52"/>
      <c r="B48" s="55"/>
      <c r="C48" s="55"/>
      <c r="D48" s="56"/>
      <c r="E48" s="14"/>
      <c r="F48" s="52"/>
      <c r="G48" s="55"/>
      <c r="H48" s="55"/>
      <c r="I48" s="56"/>
      <c r="J48" s="14"/>
      <c r="K48" s="52"/>
      <c r="L48" s="55"/>
      <c r="M48" s="55"/>
      <c r="N48" s="36"/>
    </row>
    <row r="49" spans="1:14" ht="12.75">
      <c r="A49" s="61"/>
      <c r="B49" s="62"/>
      <c r="C49" s="62"/>
      <c r="D49" s="63"/>
      <c r="E49" s="14"/>
      <c r="F49" s="64"/>
      <c r="G49" s="65"/>
      <c r="H49" s="65"/>
      <c r="I49" s="66"/>
      <c r="J49" s="14"/>
      <c r="K49" s="64"/>
      <c r="L49" s="65"/>
      <c r="M49" s="65"/>
      <c r="N49" s="67"/>
    </row>
    <row r="50" spans="1:12" ht="12.75">
      <c r="A50" s="2"/>
      <c r="B50" s="2"/>
      <c r="C50" s="2"/>
      <c r="D50" s="2"/>
      <c r="E50" s="14"/>
      <c r="F50" s="2"/>
      <c r="J50"/>
      <c r="L50" s="1"/>
    </row>
    <row r="51" spans="1:12" ht="12.75">
      <c r="A51" s="2"/>
      <c r="B51" s="2"/>
      <c r="C51" s="2"/>
      <c r="D51" s="2"/>
      <c r="E51" s="5"/>
      <c r="F51" s="2"/>
      <c r="L51" s="1"/>
    </row>
    <row r="52" spans="1:12" ht="12.75">
      <c r="A52" s="2"/>
      <c r="B52" s="3"/>
      <c r="C52" s="3"/>
      <c r="D52" s="3"/>
      <c r="E52" s="2"/>
      <c r="F52" s="3"/>
      <c r="L52" s="1"/>
    </row>
    <row r="53" ht="12.75">
      <c r="E53" s="2"/>
    </row>
    <row r="54" spans="4:5" ht="12.75">
      <c r="D54" s="20"/>
      <c r="E54" s="3"/>
    </row>
    <row r="56" spans="1:12" ht="12.75">
      <c r="A56" s="2"/>
      <c r="B56" s="2"/>
      <c r="C56" s="2"/>
      <c r="D56" s="2"/>
      <c r="F56" s="2"/>
      <c r="L56" s="1"/>
    </row>
    <row r="58" ht="12.75">
      <c r="E58" s="2"/>
    </row>
    <row r="61" spans="1:12" ht="12.75">
      <c r="A61" s="1"/>
      <c r="B61" s="1"/>
      <c r="C61" s="1"/>
      <c r="D61" s="1"/>
      <c r="F61" s="1"/>
      <c r="L61" s="1"/>
    </row>
    <row r="62" spans="1:12" ht="12.75">
      <c r="A62" s="1"/>
      <c r="B62" s="1"/>
      <c r="C62" s="1"/>
      <c r="D62" s="1"/>
      <c r="F62" s="1"/>
      <c r="L62" s="1"/>
    </row>
    <row r="63" spans="1:12" ht="12.75">
      <c r="A63" s="1"/>
      <c r="B63" s="1"/>
      <c r="C63" s="1"/>
      <c r="D63" s="1"/>
      <c r="E63" s="1"/>
      <c r="F63" s="1"/>
      <c r="L63" s="1"/>
    </row>
    <row r="64" spans="1:12" ht="12.75">
      <c r="A64" s="1"/>
      <c r="B64" s="1"/>
      <c r="C64" s="1"/>
      <c r="D64" s="1"/>
      <c r="E64" s="1"/>
      <c r="F64" s="1"/>
      <c r="L64" s="1"/>
    </row>
    <row r="65" ht="12.75">
      <c r="E65" s="1"/>
    </row>
    <row r="66" ht="12.75">
      <c r="E66" s="1"/>
    </row>
  </sheetData>
  <sheetProtection/>
  <mergeCells count="4">
    <mergeCell ref="B4:D4"/>
    <mergeCell ref="G4:I4"/>
    <mergeCell ref="A1:N1"/>
    <mergeCell ref="L4:N4"/>
  </mergeCells>
  <printOptions gridLines="1"/>
  <pageMargins left="0.7480314960629921" right="0.31496062992125984" top="0.1968503937007874" bottom="0.1968503937007874" header="0.5118110236220472" footer="0.5118110236220472"/>
  <pageSetup horizontalDpi="300" verticalDpi="300" orientation="landscape" paperSize="9" scale="9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4"/>
  <sheetViews>
    <sheetView zoomScale="75" zoomScaleNormal="75" zoomScalePageLayoutView="0" workbookViewId="0" topLeftCell="A1">
      <selection activeCell="N6" sqref="N6:N18"/>
    </sheetView>
  </sheetViews>
  <sheetFormatPr defaultColWidth="11.421875" defaultRowHeight="12.75"/>
  <cols>
    <col min="1" max="1" width="20.421875" style="0" customWidth="1"/>
    <col min="2" max="2" width="12.421875" style="0" customWidth="1"/>
    <col min="3" max="3" width="15.00390625" style="0" customWidth="1"/>
    <col min="4" max="4" width="10.140625" style="0" customWidth="1"/>
    <col min="5" max="5" width="3.28125" style="0" customWidth="1"/>
    <col min="6" max="6" width="20.421875" style="0" customWidth="1"/>
    <col min="7" max="7" width="12.421875" style="4" customWidth="1"/>
    <col min="8" max="8" width="15.00390625" style="4" customWidth="1"/>
    <col min="9" max="9" width="10.140625" style="4" customWidth="1"/>
    <col min="10" max="10" width="3.140625" style="4" customWidth="1"/>
    <col min="11" max="11" width="20.00390625" style="4" customWidth="1"/>
    <col min="12" max="12" width="12.421875" style="0" customWidth="1"/>
    <col min="13" max="13" width="15.00390625" style="0" customWidth="1"/>
    <col min="14" max="14" width="10.140625" style="12" customWidth="1"/>
    <col min="15" max="16384" width="8.8515625" style="0" customWidth="1"/>
  </cols>
  <sheetData>
    <row r="1" spans="1:14" s="9" customFormat="1" ht="26.25">
      <c r="A1" s="71" t="s">
        <v>61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s="11" customFormat="1" ht="12.75">
      <c r="A2" s="13" t="s">
        <v>49</v>
      </c>
      <c r="N2" s="22"/>
    </row>
    <row r="3" spans="1:14" s="11" customFormat="1" ht="12.75">
      <c r="A3" s="13"/>
      <c r="B3" s="15"/>
      <c r="G3" s="15"/>
      <c r="H3" s="15"/>
      <c r="I3" s="15"/>
      <c r="J3" s="15"/>
      <c r="K3" s="15"/>
      <c r="L3" s="15"/>
      <c r="M3" s="15"/>
      <c r="N3" s="22"/>
    </row>
    <row r="4" spans="1:14" s="10" customFormat="1" ht="15" customHeight="1">
      <c r="A4" s="23"/>
      <c r="B4" s="72" t="s">
        <v>50</v>
      </c>
      <c r="C4" s="72"/>
      <c r="D4" s="73"/>
      <c r="E4" s="6"/>
      <c r="F4" s="24"/>
      <c r="G4" s="74" t="s">
        <v>51</v>
      </c>
      <c r="H4" s="74"/>
      <c r="I4" s="75"/>
      <c r="J4" s="15"/>
      <c r="K4" s="25"/>
      <c r="L4" s="74" t="s">
        <v>52</v>
      </c>
      <c r="M4" s="74"/>
      <c r="N4" s="75"/>
    </row>
    <row r="5" spans="1:14" s="1" customFormat="1" ht="12.75">
      <c r="A5" s="26" t="s">
        <v>0</v>
      </c>
      <c r="B5" s="27" t="s">
        <v>54</v>
      </c>
      <c r="C5" s="27" t="s">
        <v>45</v>
      </c>
      <c r="D5" s="28" t="s">
        <v>53</v>
      </c>
      <c r="E5" s="6"/>
      <c r="F5" s="26" t="s">
        <v>0</v>
      </c>
      <c r="G5" s="27" t="str">
        <f>B5</f>
        <v>01/02 - 28/02</v>
      </c>
      <c r="H5" s="27" t="str">
        <f>C5</f>
        <v>01/01 - 28/02</v>
      </c>
      <c r="I5" s="28" t="s">
        <v>53</v>
      </c>
      <c r="J5" s="6"/>
      <c r="K5" s="26" t="s">
        <v>0</v>
      </c>
      <c r="L5" s="27" t="str">
        <f>B5</f>
        <v>01/02 - 28/02</v>
      </c>
      <c r="M5" s="27" t="str">
        <f>C5</f>
        <v>01/01 - 28/02</v>
      </c>
      <c r="N5" s="28" t="s">
        <v>53</v>
      </c>
    </row>
    <row r="6" spans="1:14" ht="12.75">
      <c r="A6" s="29" t="s">
        <v>1</v>
      </c>
      <c r="B6" s="30">
        <v>147</v>
      </c>
      <c r="C6" s="30">
        <v>401</v>
      </c>
      <c r="D6" s="31">
        <f>SUM(C6/C43)</f>
        <v>0.007644793533381629</v>
      </c>
      <c r="E6" s="16"/>
      <c r="F6" s="29" t="s">
        <v>2</v>
      </c>
      <c r="G6" s="30">
        <v>4</v>
      </c>
      <c r="H6" s="30">
        <v>16</v>
      </c>
      <c r="I6" s="31">
        <f>SUM(H6/H43)</f>
        <v>0.0016994158258098779</v>
      </c>
      <c r="J6" s="16"/>
      <c r="K6" s="29" t="s">
        <v>42</v>
      </c>
      <c r="L6" s="12">
        <v>4</v>
      </c>
      <c r="M6" s="12">
        <v>16</v>
      </c>
      <c r="N6" s="31">
        <f>SUM(M6/M43)</f>
        <v>0.015732546705998034</v>
      </c>
    </row>
    <row r="7" spans="1:14" ht="12.75">
      <c r="A7" s="29" t="s">
        <v>40</v>
      </c>
      <c r="B7" s="30">
        <v>359</v>
      </c>
      <c r="C7" s="30">
        <v>1019</v>
      </c>
      <c r="D7" s="31">
        <f>SUM(C7/C43)</f>
        <v>0.01942654516338125</v>
      </c>
      <c r="E7" s="16"/>
      <c r="F7" s="29" t="s">
        <v>4</v>
      </c>
      <c r="G7" s="30">
        <v>371</v>
      </c>
      <c r="H7" s="30">
        <v>861</v>
      </c>
      <c r="I7" s="31">
        <f>SUM(H7/H43)</f>
        <v>0.09144981412639405</v>
      </c>
      <c r="J7" s="16"/>
      <c r="K7" s="29" t="s">
        <v>6</v>
      </c>
      <c r="L7" s="33">
        <v>54</v>
      </c>
      <c r="M7" s="33">
        <v>131</v>
      </c>
      <c r="N7" s="31">
        <f>SUM(M7/M43)</f>
        <v>0.1288102261553589</v>
      </c>
    </row>
    <row r="8" spans="1:14" ht="12.75">
      <c r="A8" s="29" t="s">
        <v>3</v>
      </c>
      <c r="B8" s="30">
        <v>511</v>
      </c>
      <c r="C8" s="30">
        <v>1412</v>
      </c>
      <c r="D8" s="31">
        <f>SUM(C8/C43)</f>
        <v>0.026918824112555764</v>
      </c>
      <c r="E8" s="16"/>
      <c r="F8" s="29" t="s">
        <v>42</v>
      </c>
      <c r="G8" s="30">
        <v>2</v>
      </c>
      <c r="H8" s="30">
        <v>13</v>
      </c>
      <c r="I8" s="31">
        <f>SUM(H8/H43)</f>
        <v>0.0013807753584705257</v>
      </c>
      <c r="J8" s="16"/>
      <c r="K8" s="29" t="s">
        <v>8</v>
      </c>
      <c r="L8" s="33">
        <v>0</v>
      </c>
      <c r="M8" s="33">
        <v>1</v>
      </c>
      <c r="N8" s="31">
        <f>SUM(M8/M43)</f>
        <v>0.0009832841691248771</v>
      </c>
    </row>
    <row r="9" spans="1:14" ht="12.75">
      <c r="A9" s="29" t="s">
        <v>5</v>
      </c>
      <c r="B9" s="30">
        <v>31</v>
      </c>
      <c r="C9" s="30">
        <v>97</v>
      </c>
      <c r="D9" s="31">
        <f>SUM(C9/C43)</f>
        <v>0.001849239333511267</v>
      </c>
      <c r="E9" s="16"/>
      <c r="F9" s="29" t="s">
        <v>7</v>
      </c>
      <c r="G9" s="30">
        <v>0</v>
      </c>
      <c r="H9" s="30">
        <v>1</v>
      </c>
      <c r="I9" s="31">
        <f>SUM(H9/H43)</f>
        <v>0.00010621348911311737</v>
      </c>
      <c r="J9" s="16"/>
      <c r="K9" s="29" t="s">
        <v>12</v>
      </c>
      <c r="L9" s="33">
        <v>42</v>
      </c>
      <c r="M9" s="33">
        <v>90</v>
      </c>
      <c r="N9" s="31">
        <f>SUM(M9/M43)</f>
        <v>0.08849557522123894</v>
      </c>
    </row>
    <row r="10" spans="1:14" ht="12.75">
      <c r="A10" s="29" t="s">
        <v>4</v>
      </c>
      <c r="B10" s="30">
        <v>598</v>
      </c>
      <c r="C10" s="30">
        <v>1508</v>
      </c>
      <c r="D10" s="31">
        <f>SUM(C10/C43)</f>
        <v>0.02874899912304114</v>
      </c>
      <c r="E10" s="16"/>
      <c r="F10" s="29" t="s">
        <v>9</v>
      </c>
      <c r="G10" s="30">
        <v>218</v>
      </c>
      <c r="H10" s="30">
        <v>576</v>
      </c>
      <c r="I10" s="31">
        <f>SUM(H10/H43)</f>
        <v>0.061178969729155604</v>
      </c>
      <c r="J10" s="16"/>
      <c r="K10" s="29" t="s">
        <v>14</v>
      </c>
      <c r="L10" s="33">
        <v>17</v>
      </c>
      <c r="M10" s="33">
        <v>40</v>
      </c>
      <c r="N10" s="31">
        <f>SUM(M10/M43)</f>
        <v>0.03933136676499508</v>
      </c>
    </row>
    <row r="11" spans="1:14" ht="12.75">
      <c r="A11" s="29" t="s">
        <v>42</v>
      </c>
      <c r="B11" s="30">
        <v>224</v>
      </c>
      <c r="C11" s="30">
        <v>677</v>
      </c>
      <c r="D11" s="31">
        <f>SUM(C11/C43)</f>
        <v>0.012906546688527091</v>
      </c>
      <c r="E11" s="16"/>
      <c r="F11" s="29" t="s">
        <v>10</v>
      </c>
      <c r="G11" s="30">
        <v>537</v>
      </c>
      <c r="H11" s="30">
        <v>1671</v>
      </c>
      <c r="I11" s="31">
        <f>SUM(H11/H43)</f>
        <v>0.1774827403080191</v>
      </c>
      <c r="J11" s="16"/>
      <c r="K11" s="29" t="s">
        <v>15</v>
      </c>
      <c r="L11" s="33">
        <v>61</v>
      </c>
      <c r="M11" s="33">
        <v>115</v>
      </c>
      <c r="N11" s="31">
        <f>SUM(M11/M43)</f>
        <v>0.11307767944936087</v>
      </c>
    </row>
    <row r="12" spans="1:14" ht="12.75">
      <c r="A12" s="29" t="s">
        <v>7</v>
      </c>
      <c r="B12" s="30">
        <v>25</v>
      </c>
      <c r="C12" s="30">
        <v>67</v>
      </c>
      <c r="D12" s="31">
        <f>SUM(C12/C43)</f>
        <v>0.0012773096427345866</v>
      </c>
      <c r="E12" s="16"/>
      <c r="F12" s="29" t="s">
        <v>13</v>
      </c>
      <c r="G12" s="30">
        <v>52</v>
      </c>
      <c r="H12" s="30">
        <v>118</v>
      </c>
      <c r="I12" s="31">
        <f>SUM(H12/H43)</f>
        <v>0.01253319171534785</v>
      </c>
      <c r="J12" s="16"/>
      <c r="K12" s="29" t="s">
        <v>19</v>
      </c>
      <c r="L12" s="33">
        <v>21</v>
      </c>
      <c r="M12" s="33">
        <v>60</v>
      </c>
      <c r="N12" s="31">
        <f>SUM(M12/M43)</f>
        <v>0.058997050147492625</v>
      </c>
    </row>
    <row r="13" spans="1:14" ht="12.75">
      <c r="A13" s="29" t="s">
        <v>9</v>
      </c>
      <c r="B13" s="30">
        <v>963</v>
      </c>
      <c r="C13" s="30">
        <v>2468</v>
      </c>
      <c r="D13" s="31">
        <f>SUM(C13/C43)</f>
        <v>0.047050749227894914</v>
      </c>
      <c r="E13" s="16"/>
      <c r="F13" s="29" t="s">
        <v>14</v>
      </c>
      <c r="G13" s="30">
        <v>105</v>
      </c>
      <c r="H13" s="30">
        <v>333</v>
      </c>
      <c r="I13" s="31">
        <f>SUM(H13/H43)</f>
        <v>0.035369091874668086</v>
      </c>
      <c r="J13" s="16"/>
      <c r="K13" s="29" t="s">
        <v>22</v>
      </c>
      <c r="L13" s="33">
        <v>54</v>
      </c>
      <c r="M13" s="33">
        <v>127</v>
      </c>
      <c r="N13" s="31">
        <f>SUM(M13/M43)</f>
        <v>0.1248770894788594</v>
      </c>
    </row>
    <row r="14" spans="1:14" ht="12.75">
      <c r="A14" s="29" t="s">
        <v>10</v>
      </c>
      <c r="B14" s="30">
        <v>2079</v>
      </c>
      <c r="C14" s="30">
        <v>6691</v>
      </c>
      <c r="D14" s="31">
        <f>SUM(C14/C43)</f>
        <v>0.12755938536622566</v>
      </c>
      <c r="E14" s="16"/>
      <c r="F14" s="29" t="s">
        <v>15</v>
      </c>
      <c r="G14" s="30">
        <v>23</v>
      </c>
      <c r="H14" s="30">
        <v>62</v>
      </c>
      <c r="I14" s="31">
        <f>SUM(H14/H43)</f>
        <v>0.006585236325013277</v>
      </c>
      <c r="J14" s="16"/>
      <c r="K14" s="29" t="s">
        <v>24</v>
      </c>
      <c r="L14" s="33">
        <v>24</v>
      </c>
      <c r="M14" s="33">
        <v>62</v>
      </c>
      <c r="N14" s="31">
        <f>SUM(M14/M43)</f>
        <v>0.06096361848574238</v>
      </c>
    </row>
    <row r="15" spans="1:14" ht="12.75">
      <c r="A15" s="29" t="s">
        <v>11</v>
      </c>
      <c r="B15" s="30">
        <v>310</v>
      </c>
      <c r="C15" s="30">
        <v>853</v>
      </c>
      <c r="D15" s="31">
        <f>SUM(C15/C43)</f>
        <v>0.016261867541083615</v>
      </c>
      <c r="E15" s="16"/>
      <c r="F15" s="68" t="s">
        <v>18</v>
      </c>
      <c r="G15" s="7">
        <v>17</v>
      </c>
      <c r="H15" s="7">
        <v>45</v>
      </c>
      <c r="I15" s="31">
        <f>SUM(H15/H43)</f>
        <v>0.004779607010090282</v>
      </c>
      <c r="J15" s="16"/>
      <c r="K15" s="29" t="s">
        <v>29</v>
      </c>
      <c r="L15" s="33">
        <v>8</v>
      </c>
      <c r="M15" s="33">
        <v>35</v>
      </c>
      <c r="N15" s="31">
        <f>SUM(M15/M43)</f>
        <v>0.0344149459193707</v>
      </c>
    </row>
    <row r="16" spans="1:14" ht="12.75">
      <c r="A16" s="29" t="s">
        <v>13</v>
      </c>
      <c r="B16" s="30">
        <v>562</v>
      </c>
      <c r="C16" s="30">
        <v>1952</v>
      </c>
      <c r="D16" s="31">
        <f>SUM(C16/C43)</f>
        <v>0.03721355854653601</v>
      </c>
      <c r="E16" s="16"/>
      <c r="F16" s="29" t="s">
        <v>17</v>
      </c>
      <c r="G16" s="30">
        <v>4</v>
      </c>
      <c r="H16" s="30">
        <v>11</v>
      </c>
      <c r="I16" s="31">
        <f>SUM(H16/H43)</f>
        <v>0.001168348380244291</v>
      </c>
      <c r="J16" s="16"/>
      <c r="K16" s="29" t="s">
        <v>31</v>
      </c>
      <c r="L16" s="33">
        <v>67</v>
      </c>
      <c r="M16" s="33">
        <v>134</v>
      </c>
      <c r="N16" s="31">
        <f>SUM(M16/M43)</f>
        <v>0.13176007866273354</v>
      </c>
    </row>
    <row r="17" spans="1:14" ht="12.75">
      <c r="A17" s="29" t="s">
        <v>14</v>
      </c>
      <c r="B17" s="30">
        <v>8</v>
      </c>
      <c r="C17" s="30">
        <v>24</v>
      </c>
      <c r="D17" s="31">
        <f>SUM(C17/C43)</f>
        <v>0.0004575437526213444</v>
      </c>
      <c r="E17" s="16"/>
      <c r="F17" s="29" t="s">
        <v>21</v>
      </c>
      <c r="G17" s="30">
        <v>31</v>
      </c>
      <c r="H17" s="30">
        <v>83</v>
      </c>
      <c r="I17" s="31">
        <f>SUM(H17/H43)</f>
        <v>0.008815719596388742</v>
      </c>
      <c r="J17" s="16"/>
      <c r="K17" s="29" t="s">
        <v>37</v>
      </c>
      <c r="L17" s="33">
        <v>63</v>
      </c>
      <c r="M17" s="33">
        <v>157</v>
      </c>
      <c r="N17" s="31">
        <f>SUM(M17/M43)</f>
        <v>0.1543756145526057</v>
      </c>
    </row>
    <row r="18" spans="1:14" ht="12.75">
      <c r="A18" s="29" t="s">
        <v>16</v>
      </c>
      <c r="B18" s="30">
        <v>31</v>
      </c>
      <c r="C18" s="30">
        <v>83</v>
      </c>
      <c r="D18" s="31">
        <f>SUM(C18/C43)</f>
        <v>0.001582338811148816</v>
      </c>
      <c r="E18" s="16"/>
      <c r="F18" s="29" t="s">
        <v>22</v>
      </c>
      <c r="G18" s="30">
        <v>128</v>
      </c>
      <c r="H18" s="30">
        <v>300</v>
      </c>
      <c r="I18" s="31">
        <f>SUM(H18/H43)</f>
        <v>0.03186404673393521</v>
      </c>
      <c r="J18" s="16"/>
      <c r="K18" s="29" t="s">
        <v>39</v>
      </c>
      <c r="L18" s="33">
        <v>32</v>
      </c>
      <c r="M18" s="33">
        <v>49</v>
      </c>
      <c r="N18" s="31">
        <f>SUM(M18/M43)</f>
        <v>0.048180924287118974</v>
      </c>
    </row>
    <row r="19" spans="1:11" ht="12.75">
      <c r="A19" s="29" t="s">
        <v>46</v>
      </c>
      <c r="B19" s="30">
        <v>187</v>
      </c>
      <c r="C19" s="30">
        <v>533</v>
      </c>
      <c r="D19" s="31">
        <f>SUM(C19/C43)</f>
        <v>0.010161284172799025</v>
      </c>
      <c r="E19" s="16"/>
      <c r="F19" s="29" t="s">
        <v>24</v>
      </c>
      <c r="G19" s="30">
        <v>295</v>
      </c>
      <c r="H19" s="30">
        <v>682</v>
      </c>
      <c r="I19" s="31">
        <f>SUM(H19/H43)</f>
        <v>0.07243759957514605</v>
      </c>
      <c r="J19" s="16"/>
      <c r="K19" s="35"/>
    </row>
    <row r="20" spans="1:14" ht="12.75">
      <c r="A20" s="29" t="s">
        <v>20</v>
      </c>
      <c r="B20" s="30">
        <v>79</v>
      </c>
      <c r="C20" s="30">
        <v>192</v>
      </c>
      <c r="D20" s="31">
        <f>SUM(C20/C43)</f>
        <v>0.0036603500209707552</v>
      </c>
      <c r="E20" s="16"/>
      <c r="F20" s="29" t="s">
        <v>26</v>
      </c>
      <c r="G20" s="30">
        <v>277</v>
      </c>
      <c r="H20" s="30">
        <v>727</v>
      </c>
      <c r="I20" s="31">
        <f>SUM(H20/H43)</f>
        <v>0.07721720658523633</v>
      </c>
      <c r="J20" s="16"/>
      <c r="K20" s="35"/>
      <c r="L20" s="34"/>
      <c r="M20" s="34"/>
      <c r="N20" s="36"/>
    </row>
    <row r="21" spans="1:14" ht="12.75">
      <c r="A21" s="29" t="s">
        <v>21</v>
      </c>
      <c r="B21" s="30">
        <v>509</v>
      </c>
      <c r="C21" s="30">
        <v>1344</v>
      </c>
      <c r="D21" s="31">
        <f>SUM(C21/C43)</f>
        <v>0.025622450146795286</v>
      </c>
      <c r="E21" s="16"/>
      <c r="F21" s="29" t="s">
        <v>27</v>
      </c>
      <c r="G21" s="30">
        <v>136</v>
      </c>
      <c r="H21" s="30">
        <v>367</v>
      </c>
      <c r="I21" s="31">
        <f>SUM(H21/H43)</f>
        <v>0.03898035050451407</v>
      </c>
      <c r="J21" s="16"/>
      <c r="K21" s="37"/>
      <c r="L21" s="33"/>
      <c r="M21" s="33"/>
      <c r="N21" s="32"/>
    </row>
    <row r="22" spans="1:14" ht="12.75">
      <c r="A22" s="29" t="s">
        <v>23</v>
      </c>
      <c r="B22" s="30">
        <v>767</v>
      </c>
      <c r="C22" s="30">
        <v>1943</v>
      </c>
      <c r="D22" s="31">
        <f>SUM(C22/C43)</f>
        <v>0.03704197963930301</v>
      </c>
      <c r="E22" s="16"/>
      <c r="F22" s="29" t="s">
        <v>28</v>
      </c>
      <c r="G22" s="30">
        <v>242</v>
      </c>
      <c r="H22" s="30">
        <v>585</v>
      </c>
      <c r="I22" s="31">
        <f>SUM(H22/H43)</f>
        <v>0.06213489113117366</v>
      </c>
      <c r="J22" s="16"/>
      <c r="K22" s="35"/>
      <c r="L22" s="34"/>
      <c r="M22" s="34"/>
      <c r="N22" s="36"/>
    </row>
    <row r="23" spans="1:14" ht="12.75">
      <c r="A23" s="29" t="s">
        <v>25</v>
      </c>
      <c r="B23" s="30">
        <v>118</v>
      </c>
      <c r="C23" s="30">
        <v>335</v>
      </c>
      <c r="D23" s="31">
        <f>SUM(C23/C43)</f>
        <v>0.006386548213672932</v>
      </c>
      <c r="E23" s="16"/>
      <c r="F23" s="29" t="s">
        <v>29</v>
      </c>
      <c r="G23" s="30">
        <v>221</v>
      </c>
      <c r="H23" s="30">
        <v>688</v>
      </c>
      <c r="I23" s="31">
        <f>SUM(H23/H43)</f>
        <v>0.07307488050982475</v>
      </c>
      <c r="J23" s="16"/>
      <c r="K23" s="35"/>
      <c r="L23" s="34"/>
      <c r="M23" s="34"/>
      <c r="N23" s="36"/>
    </row>
    <row r="24" spans="1:14" ht="12.75">
      <c r="A24" s="29" t="s">
        <v>48</v>
      </c>
      <c r="B24" s="30">
        <v>40</v>
      </c>
      <c r="C24" s="30">
        <v>94</v>
      </c>
      <c r="D24" s="31">
        <f>SUM(C24/C43)</f>
        <v>0.001792046364433599</v>
      </c>
      <c r="E24" s="16"/>
      <c r="F24" s="29" t="s">
        <v>46</v>
      </c>
      <c r="G24" s="30">
        <v>28</v>
      </c>
      <c r="H24" s="30">
        <v>68</v>
      </c>
      <c r="I24" s="31">
        <f>SUM(H24/H43)</f>
        <v>0.007222517259691981</v>
      </c>
      <c r="J24" s="16"/>
      <c r="K24" s="37"/>
      <c r="L24" s="33"/>
      <c r="M24" s="33"/>
      <c r="N24" s="32"/>
    </row>
    <row r="25" spans="1:14" ht="12.75">
      <c r="A25" s="29" t="s">
        <v>24</v>
      </c>
      <c r="B25" s="30">
        <v>312</v>
      </c>
      <c r="C25" s="30">
        <v>737</v>
      </c>
      <c r="D25" s="31">
        <f>SUM(C25/C43)</f>
        <v>0.014050406070080452</v>
      </c>
      <c r="E25" s="16"/>
      <c r="F25" s="29" t="s">
        <v>32</v>
      </c>
      <c r="G25" s="30">
        <v>90</v>
      </c>
      <c r="H25" s="30">
        <v>268</v>
      </c>
      <c r="I25" s="31">
        <f>SUM(H25/H43)</f>
        <v>0.028465215082315455</v>
      </c>
      <c r="J25" s="16"/>
      <c r="K25" s="37"/>
      <c r="L25" s="33"/>
      <c r="M25" s="33"/>
      <c r="N25" s="32"/>
    </row>
    <row r="26" spans="1:14" ht="12.75">
      <c r="A26" s="29" t="s">
        <v>26</v>
      </c>
      <c r="B26" s="30">
        <v>2057</v>
      </c>
      <c r="C26" s="30">
        <v>5373</v>
      </c>
      <c r="D26" s="31">
        <f>SUM(C26/C43)</f>
        <v>0.10243260761810348</v>
      </c>
      <c r="E26" s="16"/>
      <c r="F26" s="29" t="s">
        <v>34</v>
      </c>
      <c r="G26" s="30">
        <v>11</v>
      </c>
      <c r="H26" s="30">
        <v>30</v>
      </c>
      <c r="I26" s="31">
        <f>SUM(H26/H43)</f>
        <v>0.003186404673393521</v>
      </c>
      <c r="J26" s="16"/>
      <c r="K26" s="37"/>
      <c r="L26" s="33"/>
      <c r="M26" s="33"/>
      <c r="N26" s="32"/>
    </row>
    <row r="27" spans="1:14" ht="12.75">
      <c r="A27" s="29" t="s">
        <v>27</v>
      </c>
      <c r="B27" s="30">
        <v>1554</v>
      </c>
      <c r="C27" s="30">
        <v>3663</v>
      </c>
      <c r="D27" s="31">
        <f>SUM(C27/C43)</f>
        <v>0.06983261524383269</v>
      </c>
      <c r="E27" s="16"/>
      <c r="F27" s="29" t="s">
        <v>35</v>
      </c>
      <c r="G27" s="30">
        <v>329</v>
      </c>
      <c r="H27" s="30">
        <v>871</v>
      </c>
      <c r="I27" s="31">
        <f>SUM(H27/H43)</f>
        <v>0.09251194901752523</v>
      </c>
      <c r="J27" s="16"/>
      <c r="K27" s="35"/>
      <c r="L27" s="34"/>
      <c r="M27" s="34"/>
      <c r="N27" s="36"/>
    </row>
    <row r="28" spans="1:14" ht="12.75">
      <c r="A28" s="29" t="s">
        <v>28</v>
      </c>
      <c r="B28" s="38">
        <v>1055</v>
      </c>
      <c r="C28" s="38">
        <v>2652</v>
      </c>
      <c r="D28" s="31">
        <f>SUM(C28/C43)</f>
        <v>0.05055858466465856</v>
      </c>
      <c r="E28" s="16"/>
      <c r="F28" s="29" t="s">
        <v>41</v>
      </c>
      <c r="G28" s="30">
        <v>346</v>
      </c>
      <c r="H28" s="30">
        <v>898</v>
      </c>
      <c r="I28" s="31">
        <f>SUM(H28/H43)</f>
        <v>0.0953797132235794</v>
      </c>
      <c r="J28" s="16"/>
      <c r="K28" s="37"/>
      <c r="L28" s="33"/>
      <c r="M28" s="33"/>
      <c r="N28" s="32"/>
    </row>
    <row r="29" spans="1:14" ht="12.75">
      <c r="A29" s="39" t="s">
        <v>30</v>
      </c>
      <c r="B29" s="30">
        <v>6</v>
      </c>
      <c r="C29" s="30">
        <v>12</v>
      </c>
      <c r="D29" s="31">
        <f>SUM(C29/C43)</f>
        <v>0.0002287718763106722</v>
      </c>
      <c r="E29" s="16"/>
      <c r="F29" s="29" t="s">
        <v>39</v>
      </c>
      <c r="G29" s="30">
        <v>82</v>
      </c>
      <c r="H29" s="30">
        <v>141</v>
      </c>
      <c r="I29" s="31">
        <f>SUM(H29/H43)</f>
        <v>0.01497610196494955</v>
      </c>
      <c r="J29" s="16"/>
      <c r="K29" s="35"/>
      <c r="L29" s="34"/>
      <c r="M29" s="34"/>
      <c r="N29" s="36"/>
    </row>
    <row r="30" spans="1:14" ht="12.75">
      <c r="A30" s="29" t="s">
        <v>29</v>
      </c>
      <c r="B30" s="30">
        <v>1242</v>
      </c>
      <c r="C30" s="30">
        <v>3512</v>
      </c>
      <c r="D30" s="31">
        <f>SUM(C30/C43)</f>
        <v>0.0669539024669234</v>
      </c>
      <c r="E30" s="16"/>
      <c r="F30" s="39"/>
      <c r="G30" s="41"/>
      <c r="H30" s="41"/>
      <c r="I30" s="40"/>
      <c r="K30" s="37"/>
      <c r="L30" s="33"/>
      <c r="M30" s="33"/>
      <c r="N30" s="32"/>
    </row>
    <row r="31" spans="1:14" ht="12.75">
      <c r="A31" s="29" t="s">
        <v>33</v>
      </c>
      <c r="B31" s="30">
        <v>155</v>
      </c>
      <c r="C31" s="30">
        <v>371</v>
      </c>
      <c r="D31" s="31">
        <f>SUM(C31/C43)</f>
        <v>0.007072863842604949</v>
      </c>
      <c r="E31" s="16"/>
      <c r="F31" s="39"/>
      <c r="G31" s="41"/>
      <c r="H31" s="41"/>
      <c r="I31" s="40"/>
      <c r="K31" s="37"/>
      <c r="L31" s="33"/>
      <c r="M31" s="33"/>
      <c r="N31" s="32"/>
    </row>
    <row r="32" spans="1:14" ht="12.75">
      <c r="A32" s="29" t="s">
        <v>32</v>
      </c>
      <c r="B32" s="30">
        <v>557</v>
      </c>
      <c r="C32" s="30">
        <v>1396</v>
      </c>
      <c r="D32" s="31">
        <f>SUM(C32/C43)</f>
        <v>0.026613794944141532</v>
      </c>
      <c r="E32" s="16"/>
      <c r="F32" s="39"/>
      <c r="G32" s="41"/>
      <c r="H32" s="41"/>
      <c r="I32" s="40"/>
      <c r="K32" s="37"/>
      <c r="L32" s="33"/>
      <c r="M32" s="33"/>
      <c r="N32" s="32"/>
    </row>
    <row r="33" spans="1:14" ht="12.75">
      <c r="A33" s="29" t="s">
        <v>36</v>
      </c>
      <c r="B33" s="30">
        <v>493</v>
      </c>
      <c r="C33" s="30">
        <v>1423</v>
      </c>
      <c r="D33" s="31">
        <f>SUM(C33/C43)</f>
        <v>0.027128531665840547</v>
      </c>
      <c r="E33" s="16"/>
      <c r="F33" s="39"/>
      <c r="G33" s="30"/>
      <c r="H33" s="30"/>
      <c r="I33" s="31"/>
      <c r="J33" s="16"/>
      <c r="K33" s="35"/>
      <c r="L33" s="34"/>
      <c r="M33" s="34"/>
      <c r="N33" s="36"/>
    </row>
    <row r="34" spans="1:14" ht="12.75">
      <c r="A34" s="29" t="s">
        <v>18</v>
      </c>
      <c r="B34" s="30">
        <v>121</v>
      </c>
      <c r="C34" s="30">
        <v>277</v>
      </c>
      <c r="D34" s="31">
        <f>SUM(C34/C43)</f>
        <v>0.00528081747817135</v>
      </c>
      <c r="E34" s="16"/>
      <c r="F34" s="39"/>
      <c r="G34" s="41"/>
      <c r="H34" s="41"/>
      <c r="I34" s="40"/>
      <c r="K34" s="37"/>
      <c r="L34" s="33"/>
      <c r="M34" s="33"/>
      <c r="N34" s="32"/>
    </row>
    <row r="35" spans="1:14" ht="12.75">
      <c r="A35" s="29" t="s">
        <v>38</v>
      </c>
      <c r="B35" s="30">
        <v>65</v>
      </c>
      <c r="C35" s="30">
        <v>150</v>
      </c>
      <c r="D35" s="31">
        <f>SUM(C35/C43)</f>
        <v>0.0028596484538834024</v>
      </c>
      <c r="E35" s="16"/>
      <c r="F35" s="39"/>
      <c r="G35" s="41"/>
      <c r="H35" s="41"/>
      <c r="I35" s="40"/>
      <c r="K35" s="35"/>
      <c r="L35" s="34"/>
      <c r="M35" s="34"/>
      <c r="N35" s="36"/>
    </row>
    <row r="36" spans="1:14" ht="12.75">
      <c r="A36" s="29" t="s">
        <v>34</v>
      </c>
      <c r="B36" s="30">
        <v>262</v>
      </c>
      <c r="C36" s="30">
        <v>695</v>
      </c>
      <c r="D36" s="31">
        <f>SUM(C36/C43)</f>
        <v>0.013249704502993098</v>
      </c>
      <c r="E36" s="16"/>
      <c r="F36" s="39"/>
      <c r="G36" s="41"/>
      <c r="H36" s="41"/>
      <c r="I36" s="40"/>
      <c r="K36" s="35"/>
      <c r="L36" s="34"/>
      <c r="M36" s="34"/>
      <c r="N36" s="36"/>
    </row>
    <row r="37" spans="1:14" ht="12.75">
      <c r="A37" s="29" t="s">
        <v>35</v>
      </c>
      <c r="B37" s="30">
        <v>1965</v>
      </c>
      <c r="C37" s="30">
        <v>4756</v>
      </c>
      <c r="D37" s="31">
        <f>SUM(C37/C43)</f>
        <v>0.09066992031112975</v>
      </c>
      <c r="E37" s="16"/>
      <c r="F37" s="29"/>
      <c r="G37" s="30"/>
      <c r="H37" s="30"/>
      <c r="I37" s="42"/>
      <c r="J37" s="18"/>
      <c r="K37" s="43"/>
      <c r="L37" s="33"/>
      <c r="M37" s="34"/>
      <c r="N37" s="36"/>
    </row>
    <row r="38" spans="1:14" ht="12.75">
      <c r="A38" s="29" t="s">
        <v>37</v>
      </c>
      <c r="B38" s="30">
        <v>227</v>
      </c>
      <c r="C38" s="30">
        <v>523</v>
      </c>
      <c r="D38" s="31">
        <f>SUM(C38/C43)</f>
        <v>0.00997064094254013</v>
      </c>
      <c r="E38" s="16"/>
      <c r="F38" s="29"/>
      <c r="G38" s="44"/>
      <c r="H38" s="44"/>
      <c r="I38" s="45"/>
      <c r="J38" s="19"/>
      <c r="K38" s="46"/>
      <c r="L38" s="8"/>
      <c r="M38" s="34"/>
      <c r="N38" s="36"/>
    </row>
    <row r="39" spans="1:14" ht="12.75">
      <c r="A39" s="29" t="s">
        <v>41</v>
      </c>
      <c r="B39" s="30">
        <v>2040</v>
      </c>
      <c r="C39" s="30">
        <v>5171</v>
      </c>
      <c r="D39" s="31">
        <f>SUM(C39/C43)</f>
        <v>0.09858161436687383</v>
      </c>
      <c r="E39" s="16"/>
      <c r="F39" s="39"/>
      <c r="G39" s="47"/>
      <c r="H39" s="47"/>
      <c r="I39" s="48"/>
      <c r="J39" s="20"/>
      <c r="K39" s="49"/>
      <c r="L39" s="34"/>
      <c r="M39" s="34"/>
      <c r="N39" s="36"/>
    </row>
    <row r="40" spans="1:14" ht="12.75">
      <c r="A40" s="29" t="s">
        <v>39</v>
      </c>
      <c r="B40" s="30">
        <v>23</v>
      </c>
      <c r="C40" s="30">
        <v>50</v>
      </c>
      <c r="D40" s="31">
        <f>SUM(C40/C43)</f>
        <v>0.0009532161512944675</v>
      </c>
      <c r="E40" s="16"/>
      <c r="F40" s="39"/>
      <c r="G40" s="47"/>
      <c r="H40" s="47"/>
      <c r="I40" s="48"/>
      <c r="J40" s="20"/>
      <c r="K40" s="49"/>
      <c r="L40" s="34"/>
      <c r="M40" s="34"/>
      <c r="N40" s="36"/>
    </row>
    <row r="41" spans="4:14" ht="12.75">
      <c r="D41" s="50"/>
      <c r="E41" s="16"/>
      <c r="F41" s="39"/>
      <c r="G41" s="47"/>
      <c r="H41" s="47"/>
      <c r="I41" s="48"/>
      <c r="J41" s="20"/>
      <c r="K41" s="49"/>
      <c r="L41" s="34"/>
      <c r="M41" s="34"/>
      <c r="N41" s="36"/>
    </row>
    <row r="42" spans="1:14" ht="12.75">
      <c r="A42" s="29"/>
      <c r="B42" s="30"/>
      <c r="C42" s="30"/>
      <c r="D42" s="51"/>
      <c r="E42" s="7"/>
      <c r="F42" s="39"/>
      <c r="G42" s="47"/>
      <c r="H42" s="47"/>
      <c r="I42" s="48"/>
      <c r="J42" s="20"/>
      <c r="K42" s="49"/>
      <c r="L42" s="34"/>
      <c r="M42" s="34"/>
      <c r="N42" s="36"/>
    </row>
    <row r="43" spans="1:14" ht="12.75">
      <c r="A43" s="52" t="s">
        <v>55</v>
      </c>
      <c r="B43" s="21">
        <f>SUM(B6:B42)</f>
        <v>19682</v>
      </c>
      <c r="C43" s="21">
        <f>SUM(C6:C42)</f>
        <v>52454</v>
      </c>
      <c r="D43" s="54"/>
      <c r="E43" s="6"/>
      <c r="F43" s="52" t="str">
        <f>A43</f>
        <v>Total February 2003</v>
      </c>
      <c r="G43" s="21">
        <f>SUM(G6:G42)</f>
        <v>3549</v>
      </c>
      <c r="H43" s="21">
        <f>SUM(H6:H42)</f>
        <v>9415</v>
      </c>
      <c r="I43" s="42"/>
      <c r="J43" s="18"/>
      <c r="K43" s="52" t="str">
        <f>F43</f>
        <v>Total February 2003</v>
      </c>
      <c r="L43" s="6">
        <f>SUM(L6:L42)</f>
        <v>447</v>
      </c>
      <c r="M43" s="6">
        <f>SUM(M6:M42)</f>
        <v>1017</v>
      </c>
      <c r="N43" s="36"/>
    </row>
    <row r="44" spans="1:14" ht="12.75">
      <c r="A44" s="52" t="s">
        <v>62</v>
      </c>
      <c r="B44" s="53">
        <v>24172</v>
      </c>
      <c r="C44" s="53">
        <v>55241</v>
      </c>
      <c r="D44" s="54"/>
      <c r="E44" s="6"/>
      <c r="F44" s="52" t="str">
        <f>A44</f>
        <v>Total February 2002 </v>
      </c>
      <c r="G44" s="53">
        <v>4497</v>
      </c>
      <c r="H44" s="53">
        <v>10310</v>
      </c>
      <c r="I44" s="42"/>
      <c r="J44" s="18"/>
      <c r="K44" s="52" t="str">
        <f>F44</f>
        <v>Total February 2002 </v>
      </c>
      <c r="L44" s="53">
        <v>408</v>
      </c>
      <c r="M44" s="53">
        <v>992</v>
      </c>
      <c r="N44" s="36"/>
    </row>
    <row r="45" spans="1:14" ht="12.75">
      <c r="A45" s="52" t="s">
        <v>56</v>
      </c>
      <c r="B45" s="53">
        <f>SUM(B43-B44)</f>
        <v>-4490</v>
      </c>
      <c r="C45" s="53">
        <f>SUM(C43-C44)</f>
        <v>-2787</v>
      </c>
      <c r="D45" s="54"/>
      <c r="E45" s="6"/>
      <c r="F45" s="52" t="str">
        <f>A45</f>
        <v>2003 change 2002</v>
      </c>
      <c r="G45" s="53">
        <f>SUM(G43-G44)</f>
        <v>-948</v>
      </c>
      <c r="H45" s="53">
        <f>SUM(H43-H44)</f>
        <v>-895</v>
      </c>
      <c r="I45" s="54"/>
      <c r="J45" s="6"/>
      <c r="K45" s="52" t="str">
        <f>F45</f>
        <v>2003 change 2002</v>
      </c>
      <c r="L45" s="53">
        <f>SUM(L43-L44)</f>
        <v>39</v>
      </c>
      <c r="M45" s="53">
        <f>SUM(M43-M44)</f>
        <v>25</v>
      </c>
      <c r="N45" s="36"/>
    </row>
    <row r="46" spans="1:14" ht="12.75">
      <c r="A46" s="52" t="s">
        <v>57</v>
      </c>
      <c r="B46" s="55">
        <f>SUM((B43-B44)/B44)</f>
        <v>-0.18575210987919907</v>
      </c>
      <c r="C46" s="55">
        <f>SUM((C43-C44)/C44)</f>
        <v>-0.0504516572835394</v>
      </c>
      <c r="D46" s="56"/>
      <c r="E46" s="14"/>
      <c r="F46" s="52" t="str">
        <f>A46</f>
        <v>% change 2003 - 2002</v>
      </c>
      <c r="G46" s="55">
        <f>SUM((G43-G44)/G44)</f>
        <v>-0.21080720480320214</v>
      </c>
      <c r="H46" s="55">
        <f>SUM((H43-H44)/H44)</f>
        <v>-0.08680892337536372</v>
      </c>
      <c r="I46" s="56"/>
      <c r="J46" s="14"/>
      <c r="K46" s="52" t="str">
        <f>F46</f>
        <v>% change 2003 - 2002</v>
      </c>
      <c r="L46" s="55">
        <f>SUM((L43-L44)/L44)</f>
        <v>0.09558823529411764</v>
      </c>
      <c r="M46" s="55">
        <f>SUM((M43-M44)/M44)</f>
        <v>0.025201612903225805</v>
      </c>
      <c r="N46" s="36"/>
    </row>
    <row r="47" spans="1:14" ht="12.75">
      <c r="A47" s="52"/>
      <c r="B47" s="55"/>
      <c r="C47" s="55"/>
      <c r="D47" s="56"/>
      <c r="E47" s="14"/>
      <c r="F47" s="52"/>
      <c r="G47" s="55"/>
      <c r="H47" s="55"/>
      <c r="I47" s="56"/>
      <c r="J47" s="14"/>
      <c r="K47" s="52"/>
      <c r="L47" s="55"/>
      <c r="M47" s="55"/>
      <c r="N47" s="36"/>
    </row>
    <row r="48" spans="1:14" ht="12.75">
      <c r="A48" s="52"/>
      <c r="B48" s="55"/>
      <c r="C48" s="55"/>
      <c r="D48" s="56"/>
      <c r="E48" s="14"/>
      <c r="F48" s="52"/>
      <c r="G48" s="55"/>
      <c r="H48" s="55"/>
      <c r="I48" s="56"/>
      <c r="J48" s="14"/>
      <c r="K48" s="52"/>
      <c r="L48" s="55"/>
      <c r="M48" s="55"/>
      <c r="N48" s="36"/>
    </row>
    <row r="49" spans="1:14" ht="12.75">
      <c r="A49" s="61"/>
      <c r="B49" s="62"/>
      <c r="C49" s="62"/>
      <c r="D49" s="63"/>
      <c r="E49" s="5"/>
      <c r="F49" s="64"/>
      <c r="G49" s="65"/>
      <c r="H49" s="65"/>
      <c r="I49" s="66"/>
      <c r="J49"/>
      <c r="K49" s="64"/>
      <c r="L49" s="65"/>
      <c r="M49" s="65"/>
      <c r="N49" s="67"/>
    </row>
    <row r="50" spans="1:12" ht="12.75">
      <c r="A50" s="2"/>
      <c r="B50" s="2"/>
      <c r="C50" s="2"/>
      <c r="D50" s="2"/>
      <c r="E50" s="2"/>
      <c r="F50" s="2"/>
      <c r="L50" s="1"/>
    </row>
    <row r="51" spans="1:12" ht="12.75">
      <c r="A51" s="2"/>
      <c r="B51" s="2"/>
      <c r="C51" s="2"/>
      <c r="D51" s="2"/>
      <c r="E51" s="2"/>
      <c r="F51" s="2"/>
      <c r="L51" s="1"/>
    </row>
    <row r="52" spans="1:12" ht="12.75">
      <c r="A52" s="2"/>
      <c r="B52" s="3"/>
      <c r="C52" s="3"/>
      <c r="D52" s="3"/>
      <c r="E52" s="3"/>
      <c r="F52" s="3"/>
      <c r="L52" s="1"/>
    </row>
    <row r="56" spans="1:12" ht="12.75">
      <c r="A56" s="2"/>
      <c r="B56" s="2"/>
      <c r="C56" s="2"/>
      <c r="D56" s="2"/>
      <c r="E56" s="2"/>
      <c r="F56" s="2"/>
      <c r="L56" s="1"/>
    </row>
    <row r="61" spans="1:12" ht="12.75">
      <c r="A61" s="1"/>
      <c r="B61" s="1"/>
      <c r="C61" s="1"/>
      <c r="D61" s="1"/>
      <c r="E61" s="1"/>
      <c r="F61" s="1"/>
      <c r="L61" s="1"/>
    </row>
    <row r="62" spans="1:12" ht="12.75">
      <c r="A62" s="1"/>
      <c r="B62" s="1"/>
      <c r="C62" s="1"/>
      <c r="D62" s="1"/>
      <c r="E62" s="1"/>
      <c r="F62" s="1"/>
      <c r="L62" s="1"/>
    </row>
    <row r="63" spans="1:12" ht="12.75">
      <c r="A63" s="1"/>
      <c r="B63" s="1"/>
      <c r="C63" s="1"/>
      <c r="D63" s="1"/>
      <c r="E63" s="1"/>
      <c r="F63" s="1"/>
      <c r="L63" s="1"/>
    </row>
    <row r="64" spans="1:12" ht="12.75">
      <c r="A64" s="1"/>
      <c r="B64" s="1"/>
      <c r="C64" s="1"/>
      <c r="D64" s="1"/>
      <c r="E64" s="1"/>
      <c r="F64" s="1"/>
      <c r="L64" s="1"/>
    </row>
  </sheetData>
  <sheetProtection/>
  <mergeCells count="4">
    <mergeCell ref="A1:N1"/>
    <mergeCell ref="B4:D4"/>
    <mergeCell ref="G4:I4"/>
    <mergeCell ref="L4:N4"/>
  </mergeCells>
  <printOptions gridLines="1"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4"/>
  <sheetViews>
    <sheetView zoomScale="75" zoomScaleNormal="75" zoomScalePageLayoutView="0" workbookViewId="0" topLeftCell="A1">
      <selection activeCell="N6" sqref="N6"/>
    </sheetView>
  </sheetViews>
  <sheetFormatPr defaultColWidth="11.421875" defaultRowHeight="12.75"/>
  <cols>
    <col min="1" max="1" width="20.421875" style="0" customWidth="1"/>
    <col min="2" max="2" width="12.421875" style="0" customWidth="1"/>
    <col min="3" max="3" width="15.00390625" style="0" customWidth="1"/>
    <col min="4" max="4" width="10.140625" style="0" customWidth="1"/>
    <col min="5" max="5" width="3.28125" style="0" customWidth="1"/>
    <col min="6" max="6" width="20.421875" style="0" customWidth="1"/>
    <col min="7" max="7" width="12.421875" style="4" customWidth="1"/>
    <col min="8" max="8" width="15.00390625" style="4" customWidth="1"/>
    <col min="9" max="9" width="10.140625" style="4" customWidth="1"/>
    <col min="10" max="10" width="3.140625" style="4" customWidth="1"/>
    <col min="11" max="11" width="20.00390625" style="4" customWidth="1"/>
    <col min="12" max="12" width="12.421875" style="0" customWidth="1"/>
    <col min="13" max="13" width="15.00390625" style="0" customWidth="1"/>
    <col min="14" max="14" width="10.140625" style="12" customWidth="1"/>
    <col min="15" max="16384" width="8.8515625" style="0" customWidth="1"/>
  </cols>
  <sheetData>
    <row r="1" spans="1:14" s="9" customFormat="1" ht="26.25">
      <c r="A1" s="71" t="s">
        <v>63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s="11" customFormat="1" ht="12.75">
      <c r="A2" s="13" t="s">
        <v>49</v>
      </c>
      <c r="N2" s="22"/>
    </row>
    <row r="3" spans="1:14" s="11" customFormat="1" ht="12.75">
      <c r="A3" s="13"/>
      <c r="B3" s="15"/>
      <c r="G3" s="15"/>
      <c r="H3" s="15"/>
      <c r="I3" s="15"/>
      <c r="J3" s="15"/>
      <c r="K3" s="15"/>
      <c r="L3" s="15"/>
      <c r="M3" s="15"/>
      <c r="N3" s="22"/>
    </row>
    <row r="4" spans="1:14" s="10" customFormat="1" ht="12.75">
      <c r="A4" s="23"/>
      <c r="B4" s="72" t="s">
        <v>50</v>
      </c>
      <c r="C4" s="72"/>
      <c r="D4" s="73"/>
      <c r="E4" s="6"/>
      <c r="F4" s="24"/>
      <c r="G4" s="74" t="s">
        <v>51</v>
      </c>
      <c r="H4" s="74"/>
      <c r="I4" s="75"/>
      <c r="J4" s="15"/>
      <c r="K4" s="25"/>
      <c r="L4" s="74" t="s">
        <v>52</v>
      </c>
      <c r="M4" s="74"/>
      <c r="N4" s="75"/>
    </row>
    <row r="5" spans="1:14" s="1" customFormat="1" ht="12.75">
      <c r="A5" s="26" t="s">
        <v>0</v>
      </c>
      <c r="B5" s="27" t="s">
        <v>47</v>
      </c>
      <c r="C5" s="27" t="s">
        <v>43</v>
      </c>
      <c r="D5" s="28" t="s">
        <v>53</v>
      </c>
      <c r="E5" s="6"/>
      <c r="F5" s="26" t="s">
        <v>0</v>
      </c>
      <c r="G5" s="27" t="str">
        <f>B5</f>
        <v>01/03 - 31/03</v>
      </c>
      <c r="H5" s="27" t="str">
        <f>C5</f>
        <v>01/01 - 31/03</v>
      </c>
      <c r="I5" s="28" t="s">
        <v>53</v>
      </c>
      <c r="J5" s="6"/>
      <c r="K5" s="26" t="s">
        <v>0</v>
      </c>
      <c r="L5" s="27" t="str">
        <f>B5</f>
        <v>01/03 - 31/03</v>
      </c>
      <c r="M5" s="27" t="str">
        <f>C5</f>
        <v>01/01 - 31/03</v>
      </c>
      <c r="N5" s="28" t="s">
        <v>53</v>
      </c>
    </row>
    <row r="6" spans="1:14" ht="12.75">
      <c r="A6" s="29" t="s">
        <v>1</v>
      </c>
      <c r="B6" s="30">
        <v>75</v>
      </c>
      <c r="C6" s="30">
        <v>475</v>
      </c>
      <c r="D6" s="31">
        <f>SUM(C6/C43)</f>
        <v>0.006757525749729699</v>
      </c>
      <c r="E6" s="16"/>
      <c r="F6" s="29" t="s">
        <v>2</v>
      </c>
      <c r="G6" s="30">
        <v>5</v>
      </c>
      <c r="H6" s="30">
        <v>21</v>
      </c>
      <c r="I6" s="31">
        <f>SUM(H6/H43)</f>
        <v>0.001621120889300602</v>
      </c>
      <c r="J6" s="16"/>
      <c r="K6" s="29" t="s">
        <v>42</v>
      </c>
      <c r="L6" s="12">
        <v>3</v>
      </c>
      <c r="M6" s="12">
        <v>19</v>
      </c>
      <c r="N6" s="31">
        <f>SUM(M6/M43)</f>
        <v>0.012794612794612794</v>
      </c>
    </row>
    <row r="7" spans="1:14" ht="12.75">
      <c r="A7" s="29" t="s">
        <v>40</v>
      </c>
      <c r="B7" s="30">
        <v>315</v>
      </c>
      <c r="C7" s="30">
        <v>1333</v>
      </c>
      <c r="D7" s="31">
        <f>SUM(C7/C43)</f>
        <v>0.01896375120924145</v>
      </c>
      <c r="E7" s="16"/>
      <c r="F7" s="29" t="s">
        <v>4</v>
      </c>
      <c r="G7" s="30">
        <v>291</v>
      </c>
      <c r="H7" s="30">
        <v>1149</v>
      </c>
      <c r="I7" s="31">
        <f>SUM(H7/H43)</f>
        <v>0.0886984715145901</v>
      </c>
      <c r="J7" s="16"/>
      <c r="K7" s="29" t="s">
        <v>6</v>
      </c>
      <c r="L7" s="33">
        <v>61</v>
      </c>
      <c r="M7" s="33">
        <v>192</v>
      </c>
      <c r="N7" s="31">
        <f>SUM(M7/M43)</f>
        <v>0.1292929292929293</v>
      </c>
    </row>
    <row r="8" spans="1:14" ht="12.75">
      <c r="A8" s="29" t="s">
        <v>3</v>
      </c>
      <c r="B8" s="30">
        <v>450</v>
      </c>
      <c r="C8" s="30">
        <v>1860</v>
      </c>
      <c r="D8" s="31">
        <f>SUM(C8/C43)</f>
        <v>0.02646104819894156</v>
      </c>
      <c r="E8" s="16"/>
      <c r="F8" s="29" t="s">
        <v>42</v>
      </c>
      <c r="G8" s="30">
        <v>0</v>
      </c>
      <c r="H8" s="30">
        <v>13</v>
      </c>
      <c r="I8" s="31">
        <f>SUM(H8/H43)</f>
        <v>0.0010035510267098965</v>
      </c>
      <c r="J8" s="16"/>
      <c r="K8" s="29" t="s">
        <v>8</v>
      </c>
      <c r="L8" s="33">
        <v>0</v>
      </c>
      <c r="M8" s="33">
        <v>1</v>
      </c>
      <c r="N8" s="31">
        <f>SUM(M8/M43)</f>
        <v>0.0006734006734006734</v>
      </c>
    </row>
    <row r="9" spans="1:14" ht="12.75">
      <c r="A9" s="29" t="s">
        <v>5</v>
      </c>
      <c r="B9" s="30">
        <v>16</v>
      </c>
      <c r="C9" s="30">
        <v>113</v>
      </c>
      <c r="D9" s="31">
        <f>SUM(C9/C43)</f>
        <v>0.001607579809935697</v>
      </c>
      <c r="E9" s="16"/>
      <c r="F9" s="29" t="s">
        <v>7</v>
      </c>
      <c r="G9" s="30">
        <v>0</v>
      </c>
      <c r="H9" s="30">
        <v>1</v>
      </c>
      <c r="I9" s="31">
        <f>SUM(H9/H43)</f>
        <v>7.71962328238382E-05</v>
      </c>
      <c r="J9" s="16"/>
      <c r="K9" s="29" t="s">
        <v>12</v>
      </c>
      <c r="L9" s="33">
        <v>45</v>
      </c>
      <c r="M9" s="33">
        <v>135</v>
      </c>
      <c r="N9" s="31">
        <f>SUM(M9/M43)</f>
        <v>0.09090909090909091</v>
      </c>
    </row>
    <row r="10" spans="1:14" ht="12.75">
      <c r="A10" s="29" t="s">
        <v>4</v>
      </c>
      <c r="B10" s="30">
        <v>516</v>
      </c>
      <c r="C10" s="30">
        <v>2021</v>
      </c>
      <c r="D10" s="31">
        <f>SUM(C10/C43)</f>
        <v>0.02875149376884994</v>
      </c>
      <c r="E10" s="16"/>
      <c r="F10" s="29" t="s">
        <v>9</v>
      </c>
      <c r="G10" s="30">
        <v>272</v>
      </c>
      <c r="H10" s="30">
        <v>848</v>
      </c>
      <c r="I10" s="31">
        <f>SUM(H10/H43)</f>
        <v>0.06546240543461479</v>
      </c>
      <c r="J10" s="16"/>
      <c r="K10" s="29" t="s">
        <v>14</v>
      </c>
      <c r="L10" s="33">
        <v>14</v>
      </c>
      <c r="M10" s="33">
        <v>54</v>
      </c>
      <c r="N10" s="31">
        <f>SUM(M10/M43)</f>
        <v>0.03636363636363636</v>
      </c>
    </row>
    <row r="11" spans="1:14" ht="12.75">
      <c r="A11" s="29" t="s">
        <v>42</v>
      </c>
      <c r="B11" s="30">
        <v>221</v>
      </c>
      <c r="C11" s="30">
        <v>897</v>
      </c>
      <c r="D11" s="31">
        <f>SUM(C11/C43)</f>
        <v>0.012761053889489558</v>
      </c>
      <c r="E11" s="16"/>
      <c r="F11" s="29" t="s">
        <v>10</v>
      </c>
      <c r="G11" s="30">
        <v>1000</v>
      </c>
      <c r="H11" s="30">
        <v>2670</v>
      </c>
      <c r="I11" s="31">
        <f>SUM(H11/H43)</f>
        <v>0.206113941639648</v>
      </c>
      <c r="J11" s="16"/>
      <c r="K11" s="29" t="s">
        <v>15</v>
      </c>
      <c r="L11" s="33">
        <v>46</v>
      </c>
      <c r="M11" s="33">
        <v>160</v>
      </c>
      <c r="N11" s="31">
        <f>SUM(M11/M43)</f>
        <v>0.10774410774410774</v>
      </c>
    </row>
    <row r="12" spans="1:14" ht="12.75">
      <c r="A12" s="29" t="s">
        <v>7</v>
      </c>
      <c r="B12" s="30">
        <v>24</v>
      </c>
      <c r="C12" s="30">
        <v>91</v>
      </c>
      <c r="D12" s="31">
        <f>SUM(C12/C43)</f>
        <v>0.001294599669948216</v>
      </c>
      <c r="E12" s="16"/>
      <c r="F12" s="29" t="s">
        <v>13</v>
      </c>
      <c r="G12" s="30">
        <v>39</v>
      </c>
      <c r="H12" s="30">
        <v>156</v>
      </c>
      <c r="I12" s="31">
        <f>SUM(H12/H43)</f>
        <v>0.012042612320518759</v>
      </c>
      <c r="J12" s="16"/>
      <c r="K12" s="29" t="s">
        <v>19</v>
      </c>
      <c r="L12" s="33">
        <v>17</v>
      </c>
      <c r="M12" s="33">
        <v>77</v>
      </c>
      <c r="N12" s="31">
        <f>SUM(M12/M43)</f>
        <v>0.05185185185185185</v>
      </c>
    </row>
    <row r="13" spans="1:14" ht="12.75">
      <c r="A13" s="29" t="s">
        <v>9</v>
      </c>
      <c r="B13" s="30">
        <v>774</v>
      </c>
      <c r="C13" s="30">
        <v>3238</v>
      </c>
      <c r="D13" s="31">
        <f>SUM(C13/C43)</f>
        <v>0.0460649860581574</v>
      </c>
      <c r="E13" s="16"/>
      <c r="F13" s="29" t="s">
        <v>14</v>
      </c>
      <c r="G13" s="30">
        <v>97</v>
      </c>
      <c r="H13" s="30">
        <v>429</v>
      </c>
      <c r="I13" s="31">
        <f>SUM(H13/H43)</f>
        <v>0.033117183881426586</v>
      </c>
      <c r="J13" s="16"/>
      <c r="K13" s="29" t="s">
        <v>22</v>
      </c>
      <c r="L13" s="33">
        <v>62</v>
      </c>
      <c r="M13" s="33">
        <v>188</v>
      </c>
      <c r="N13" s="31">
        <f>SUM(M13/M43)</f>
        <v>0.1265993265993266</v>
      </c>
    </row>
    <row r="14" spans="1:14" ht="12.75">
      <c r="A14" s="29" t="s">
        <v>10</v>
      </c>
      <c r="B14" s="30">
        <v>2519</v>
      </c>
      <c r="C14" s="30">
        <v>9207</v>
      </c>
      <c r="D14" s="31">
        <f>SUM(C14/C43)</f>
        <v>0.1309821885847607</v>
      </c>
      <c r="E14" s="16"/>
      <c r="F14" s="29" t="s">
        <v>15</v>
      </c>
      <c r="G14" s="30">
        <v>20</v>
      </c>
      <c r="H14" s="30">
        <v>82</v>
      </c>
      <c r="I14" s="31">
        <f>SUM(H14/H43)</f>
        <v>0.006330091091554732</v>
      </c>
      <c r="J14" s="16"/>
      <c r="K14" s="29" t="s">
        <v>24</v>
      </c>
      <c r="L14" s="33">
        <v>32</v>
      </c>
      <c r="M14" s="33">
        <v>94</v>
      </c>
      <c r="N14" s="31">
        <f>SUM(M14/M43)</f>
        <v>0.0632996632996633</v>
      </c>
    </row>
    <row r="15" spans="1:14" ht="12.75">
      <c r="A15" s="29" t="s">
        <v>11</v>
      </c>
      <c r="B15" s="30">
        <v>358</v>
      </c>
      <c r="C15" s="30">
        <v>1209</v>
      </c>
      <c r="D15" s="31">
        <f>SUM(C15/C43)</f>
        <v>0.017199681329312013</v>
      </c>
      <c r="E15" s="16"/>
      <c r="F15" s="68" t="s">
        <v>18</v>
      </c>
      <c r="G15" s="7">
        <v>6</v>
      </c>
      <c r="H15" s="7">
        <v>51</v>
      </c>
      <c r="I15" s="31">
        <f>SUM(H15/H43)</f>
        <v>0.003937007874015748</v>
      </c>
      <c r="J15" s="16"/>
      <c r="K15" s="29" t="s">
        <v>29</v>
      </c>
      <c r="L15" s="33">
        <v>11</v>
      </c>
      <c r="M15" s="33">
        <v>46</v>
      </c>
      <c r="N15" s="31">
        <f>SUM(M15/M43)</f>
        <v>0.030976430976430977</v>
      </c>
    </row>
    <row r="16" spans="1:14" ht="12.75">
      <c r="A16" s="29" t="s">
        <v>13</v>
      </c>
      <c r="B16" s="30">
        <v>489</v>
      </c>
      <c r="C16" s="30">
        <v>2439</v>
      </c>
      <c r="D16" s="31">
        <f>SUM(C16/C43)</f>
        <v>0.03469811642861208</v>
      </c>
      <c r="E16" s="16"/>
      <c r="F16" s="29" t="s">
        <v>17</v>
      </c>
      <c r="G16" s="30">
        <v>2</v>
      </c>
      <c r="H16" s="30">
        <v>13</v>
      </c>
      <c r="I16" s="31">
        <f>SUM(H16/H43)</f>
        <v>0.0010035510267098965</v>
      </c>
      <c r="J16" s="16"/>
      <c r="K16" s="29" t="s">
        <v>31</v>
      </c>
      <c r="L16" s="33">
        <v>63</v>
      </c>
      <c r="M16" s="33">
        <v>196</v>
      </c>
      <c r="N16" s="31">
        <f>SUM(M16/M43)</f>
        <v>0.13198653198653199</v>
      </c>
    </row>
    <row r="17" spans="1:14" ht="12.75">
      <c r="A17" s="29" t="s">
        <v>14</v>
      </c>
      <c r="B17" s="30">
        <v>11</v>
      </c>
      <c r="C17" s="30">
        <v>35</v>
      </c>
      <c r="D17" s="31">
        <f>SUM(C17/C43)</f>
        <v>0.0004979229499800831</v>
      </c>
      <c r="E17" s="16"/>
      <c r="F17" s="29" t="s">
        <v>21</v>
      </c>
      <c r="G17" s="30">
        <v>39</v>
      </c>
      <c r="H17" s="30">
        <v>157</v>
      </c>
      <c r="I17" s="31">
        <f>SUM(H17/H43)</f>
        <v>0.012119808553342597</v>
      </c>
      <c r="J17" s="16"/>
      <c r="K17" s="29" t="s">
        <v>37</v>
      </c>
      <c r="L17" s="33">
        <v>87</v>
      </c>
      <c r="M17" s="33">
        <v>244</v>
      </c>
      <c r="N17" s="31">
        <f>SUM(M17/M43)</f>
        <v>0.16430976430976432</v>
      </c>
    </row>
    <row r="18" spans="1:14" ht="12.75">
      <c r="A18" s="29" t="s">
        <v>16</v>
      </c>
      <c r="B18" s="30">
        <v>30</v>
      </c>
      <c r="C18" s="30">
        <v>113</v>
      </c>
      <c r="D18" s="31">
        <f>SUM(C18/C43)</f>
        <v>0.001607579809935697</v>
      </c>
      <c r="E18" s="16"/>
      <c r="F18" s="29" t="s">
        <v>22</v>
      </c>
      <c r="G18" s="30">
        <v>88</v>
      </c>
      <c r="H18" s="30">
        <v>388</v>
      </c>
      <c r="I18" s="31">
        <f>SUM(H18/H43)</f>
        <v>0.02995213833564922</v>
      </c>
      <c r="J18" s="16"/>
      <c r="K18" s="29" t="s">
        <v>39</v>
      </c>
      <c r="L18" s="33">
        <v>30</v>
      </c>
      <c r="M18" s="33">
        <v>79</v>
      </c>
      <c r="N18" s="31">
        <f>SUM(M18/M43)</f>
        <v>0.0531986531986532</v>
      </c>
    </row>
    <row r="19" spans="1:11" ht="12.75">
      <c r="A19" s="29" t="s">
        <v>46</v>
      </c>
      <c r="B19" s="30">
        <v>203</v>
      </c>
      <c r="C19" s="30">
        <v>736</v>
      </c>
      <c r="D19" s="31">
        <f>SUM(C19/C43)</f>
        <v>0.010470608319581175</v>
      </c>
      <c r="E19" s="16"/>
      <c r="F19" s="29" t="s">
        <v>24</v>
      </c>
      <c r="G19" s="30">
        <v>221</v>
      </c>
      <c r="H19" s="30">
        <v>901</v>
      </c>
      <c r="I19" s="31">
        <f>SUM(H19/H43)</f>
        <v>0.06955380577427822</v>
      </c>
      <c r="J19" s="16"/>
      <c r="K19" s="35"/>
    </row>
    <row r="20" spans="1:14" ht="12.75">
      <c r="A20" s="29" t="s">
        <v>20</v>
      </c>
      <c r="B20" s="30">
        <v>91</v>
      </c>
      <c r="C20" s="30">
        <v>282</v>
      </c>
      <c r="D20" s="31">
        <f>SUM(C20/C43)</f>
        <v>0.004011836339839527</v>
      </c>
      <c r="E20" s="16"/>
      <c r="F20" s="29" t="s">
        <v>26</v>
      </c>
      <c r="G20" s="30">
        <v>279</v>
      </c>
      <c r="H20" s="30">
        <v>1005</v>
      </c>
      <c r="I20" s="31">
        <f>SUM(H20/H43)</f>
        <v>0.0775822139879574</v>
      </c>
      <c r="J20" s="16"/>
      <c r="K20" s="35"/>
      <c r="L20" s="34"/>
      <c r="M20" s="34"/>
      <c r="N20" s="36"/>
    </row>
    <row r="21" spans="1:14" ht="12.75">
      <c r="A21" s="29" t="s">
        <v>21</v>
      </c>
      <c r="B21" s="30">
        <v>325</v>
      </c>
      <c r="C21" s="30">
        <v>1667</v>
      </c>
      <c r="D21" s="31">
        <f>SUM(C21/C43)</f>
        <v>0.023715358789051386</v>
      </c>
      <c r="E21" s="16"/>
      <c r="F21" s="29" t="s">
        <v>27</v>
      </c>
      <c r="G21" s="30">
        <v>133</v>
      </c>
      <c r="H21" s="30">
        <v>500</v>
      </c>
      <c r="I21" s="31">
        <f>SUM(H21/H43)</f>
        <v>0.0385981164119191</v>
      </c>
      <c r="J21" s="16"/>
      <c r="K21" s="37"/>
      <c r="L21" s="33"/>
      <c r="M21" s="33"/>
      <c r="N21" s="32"/>
    </row>
    <row r="22" spans="1:14" ht="12.75">
      <c r="A22" s="29" t="s">
        <v>23</v>
      </c>
      <c r="B22" s="30">
        <v>558</v>
      </c>
      <c r="C22" s="30">
        <v>2499</v>
      </c>
      <c r="D22" s="31">
        <f>SUM(C22/C43)</f>
        <v>0.03555169862857793</v>
      </c>
      <c r="E22" s="16"/>
      <c r="F22" s="29" t="s">
        <v>28</v>
      </c>
      <c r="G22" s="30">
        <v>193</v>
      </c>
      <c r="H22" s="30">
        <v>776</v>
      </c>
      <c r="I22" s="31">
        <f>SUM(H22/H43)</f>
        <v>0.05990427667129844</v>
      </c>
      <c r="J22" s="16"/>
      <c r="K22" s="35"/>
      <c r="L22" s="34"/>
      <c r="M22" s="34"/>
      <c r="N22" s="36"/>
    </row>
    <row r="23" spans="1:14" ht="12.75">
      <c r="A23" s="29" t="s">
        <v>25</v>
      </c>
      <c r="B23" s="30">
        <v>104</v>
      </c>
      <c r="C23" s="30">
        <v>439</v>
      </c>
      <c r="D23" s="31">
        <f>SUM(C23/C43)</f>
        <v>0.006245376429750185</v>
      </c>
      <c r="E23" s="16"/>
      <c r="F23" s="29" t="s">
        <v>29</v>
      </c>
      <c r="G23" s="30">
        <v>168</v>
      </c>
      <c r="H23" s="30">
        <v>856</v>
      </c>
      <c r="I23" s="31">
        <f>SUM(H23/H43)</f>
        <v>0.0660799752972055</v>
      </c>
      <c r="J23" s="16"/>
      <c r="K23" s="35"/>
      <c r="L23" s="34"/>
      <c r="M23" s="34"/>
      <c r="N23" s="36"/>
    </row>
    <row r="24" spans="1:14" ht="12.75">
      <c r="A24" s="29" t="s">
        <v>48</v>
      </c>
      <c r="B24" s="30">
        <v>38</v>
      </c>
      <c r="C24" s="30">
        <v>132</v>
      </c>
      <c r="D24" s="31">
        <f>SUM(C24/C43)</f>
        <v>0.0018778808399248848</v>
      </c>
      <c r="E24" s="16"/>
      <c r="F24" s="29" t="s">
        <v>46</v>
      </c>
      <c r="G24" s="30">
        <v>26</v>
      </c>
      <c r="H24" s="30">
        <v>94</v>
      </c>
      <c r="I24" s="31">
        <f>SUM(H24/H43)</f>
        <v>0.00725644588544079</v>
      </c>
      <c r="J24" s="16"/>
      <c r="K24" s="37"/>
      <c r="L24" s="33"/>
      <c r="M24" s="33"/>
      <c r="N24" s="32"/>
    </row>
    <row r="25" spans="1:14" ht="12.75">
      <c r="A25" s="29" t="s">
        <v>24</v>
      </c>
      <c r="B25" s="30">
        <v>216</v>
      </c>
      <c r="C25" s="30">
        <v>951</v>
      </c>
      <c r="D25" s="31">
        <f>SUM(C25/C43)</f>
        <v>0.013529277869458829</v>
      </c>
      <c r="E25" s="16"/>
      <c r="F25" s="29" t="s">
        <v>32</v>
      </c>
      <c r="G25" s="30">
        <v>79</v>
      </c>
      <c r="H25" s="30">
        <v>347</v>
      </c>
      <c r="I25" s="31">
        <f>SUM(H25/H43)</f>
        <v>0.026787092789871854</v>
      </c>
      <c r="J25" s="16"/>
      <c r="K25" s="37"/>
      <c r="L25" s="33"/>
      <c r="M25" s="33"/>
      <c r="N25" s="32"/>
    </row>
    <row r="26" spans="1:14" ht="12.75">
      <c r="A26" s="29" t="s">
        <v>26</v>
      </c>
      <c r="B26" s="30">
        <v>1606</v>
      </c>
      <c r="C26" s="30">
        <v>6969</v>
      </c>
      <c r="D26" s="31">
        <f>SUM(C26/C43)</f>
        <v>0.09914357252603426</v>
      </c>
      <c r="E26" s="16"/>
      <c r="F26" s="29" t="s">
        <v>34</v>
      </c>
      <c r="G26" s="30">
        <v>10</v>
      </c>
      <c r="H26" s="30">
        <v>40</v>
      </c>
      <c r="I26" s="31">
        <f>SUM(H26/H43)</f>
        <v>0.003087849312953528</v>
      </c>
      <c r="J26" s="16"/>
      <c r="K26" s="37"/>
      <c r="L26" s="33"/>
      <c r="M26" s="33"/>
      <c r="N26" s="32"/>
    </row>
    <row r="27" spans="1:14" ht="12.75">
      <c r="A27" s="29" t="s">
        <v>27</v>
      </c>
      <c r="B27" s="30">
        <v>1625</v>
      </c>
      <c r="C27" s="30">
        <v>5284</v>
      </c>
      <c r="D27" s="31">
        <f>SUM(C27/C43)</f>
        <v>0.07517213907699312</v>
      </c>
      <c r="E27" s="16"/>
      <c r="F27" s="29" t="s">
        <v>35</v>
      </c>
      <c r="G27" s="30">
        <v>250</v>
      </c>
      <c r="H27" s="30">
        <v>1119</v>
      </c>
      <c r="I27" s="31">
        <f>SUM(H27/H43)</f>
        <v>0.08638258452987495</v>
      </c>
      <c r="J27" s="16"/>
      <c r="K27" s="35"/>
      <c r="L27" s="34"/>
      <c r="M27" s="34"/>
      <c r="N27" s="36"/>
    </row>
    <row r="28" spans="1:14" ht="12.75">
      <c r="A28" s="29" t="s">
        <v>28</v>
      </c>
      <c r="B28" s="38">
        <v>988</v>
      </c>
      <c r="C28" s="38">
        <v>3639</v>
      </c>
      <c r="D28" s="31">
        <f>SUM(C28/C43)</f>
        <v>0.05176976042792921</v>
      </c>
      <c r="E28" s="16"/>
      <c r="F28" s="29" t="s">
        <v>41</v>
      </c>
      <c r="G28" s="30">
        <v>254</v>
      </c>
      <c r="H28" s="30">
        <v>1151</v>
      </c>
      <c r="I28" s="31">
        <f>SUM(H28/H43)</f>
        <v>0.08885286398023777</v>
      </c>
      <c r="J28" s="16"/>
      <c r="K28" s="37"/>
      <c r="L28" s="33"/>
      <c r="M28" s="33"/>
      <c r="N28" s="32"/>
    </row>
    <row r="29" spans="1:14" ht="12.75">
      <c r="A29" s="39" t="s">
        <v>30</v>
      </c>
      <c r="B29" s="30">
        <v>9</v>
      </c>
      <c r="C29" s="30">
        <v>21</v>
      </c>
      <c r="D29" s="31">
        <f>SUM(C29/C43)</f>
        <v>0.00029875376998804985</v>
      </c>
      <c r="E29" s="16"/>
      <c r="F29" s="29" t="s">
        <v>39</v>
      </c>
      <c r="G29" s="30">
        <v>81</v>
      </c>
      <c r="H29" s="30">
        <v>187</v>
      </c>
      <c r="I29" s="31">
        <f>SUM(H29/H43)</f>
        <v>0.014435695538057743</v>
      </c>
      <c r="J29" s="16"/>
      <c r="K29" s="35"/>
      <c r="L29" s="34"/>
      <c r="M29" s="34"/>
      <c r="N29" s="36"/>
    </row>
    <row r="30" spans="1:14" ht="12.75">
      <c r="A30" s="29" t="s">
        <v>29</v>
      </c>
      <c r="B30" s="30">
        <v>1132</v>
      </c>
      <c r="C30" s="30">
        <v>4640</v>
      </c>
      <c r="D30" s="31">
        <f>SUM(C30/C43)</f>
        <v>0.06601035679735959</v>
      </c>
      <c r="E30" s="16"/>
      <c r="F30" s="39"/>
      <c r="G30" s="41"/>
      <c r="H30" s="41"/>
      <c r="I30" s="40"/>
      <c r="K30" s="37"/>
      <c r="L30" s="33"/>
      <c r="M30" s="33"/>
      <c r="N30" s="32"/>
    </row>
    <row r="31" spans="1:14" ht="12.75">
      <c r="A31" s="29" t="s">
        <v>33</v>
      </c>
      <c r="B31" s="30">
        <v>135</v>
      </c>
      <c r="C31" s="30">
        <v>505</v>
      </c>
      <c r="D31" s="31">
        <f>SUM(C31/C43)</f>
        <v>0.007184316849712627</v>
      </c>
      <c r="E31" s="16"/>
      <c r="F31" s="39"/>
      <c r="G31" s="41"/>
      <c r="H31" s="41"/>
      <c r="I31" s="40"/>
      <c r="K31" s="37"/>
      <c r="L31" s="33"/>
      <c r="M31" s="33"/>
      <c r="N31" s="32"/>
    </row>
    <row r="32" spans="1:14" ht="12.75">
      <c r="A32" s="29" t="s">
        <v>32</v>
      </c>
      <c r="B32" s="30">
        <v>335</v>
      </c>
      <c r="C32" s="30">
        <v>1731</v>
      </c>
      <c r="D32" s="31">
        <f>SUM(C32/C43)</f>
        <v>0.024625846469014966</v>
      </c>
      <c r="E32" s="16"/>
      <c r="F32" s="39"/>
      <c r="G32" s="41"/>
      <c r="H32" s="41"/>
      <c r="I32" s="40"/>
      <c r="K32" s="37"/>
      <c r="L32" s="33"/>
      <c r="M32" s="33"/>
      <c r="N32" s="32"/>
    </row>
    <row r="33" spans="1:14" ht="12.75">
      <c r="A33" s="29" t="s">
        <v>36</v>
      </c>
      <c r="B33" s="30">
        <v>358</v>
      </c>
      <c r="C33" s="30">
        <v>1779</v>
      </c>
      <c r="D33" s="31">
        <f>SUM(C33/C43)</f>
        <v>0.025308712228987652</v>
      </c>
      <c r="E33" s="16"/>
      <c r="F33" s="39"/>
      <c r="G33" s="30"/>
      <c r="H33" s="30"/>
      <c r="I33" s="31"/>
      <c r="J33" s="16"/>
      <c r="K33" s="35"/>
      <c r="L33" s="34"/>
      <c r="M33" s="34"/>
      <c r="N33" s="36"/>
    </row>
    <row r="34" spans="1:14" ht="12.75">
      <c r="A34" s="29" t="s">
        <v>18</v>
      </c>
      <c r="B34" s="30">
        <v>114</v>
      </c>
      <c r="C34" s="30">
        <v>391</v>
      </c>
      <c r="D34" s="31">
        <f>SUM(C34/C43)</f>
        <v>0.0055625106697775</v>
      </c>
      <c r="E34" s="16"/>
      <c r="F34" s="39"/>
      <c r="G34" s="41"/>
      <c r="H34" s="41"/>
      <c r="I34" s="40"/>
      <c r="K34" s="37"/>
      <c r="L34" s="33"/>
      <c r="M34" s="33"/>
      <c r="N34" s="32"/>
    </row>
    <row r="35" spans="1:14" ht="12.75">
      <c r="A35" s="29" t="s">
        <v>38</v>
      </c>
      <c r="B35" s="30">
        <v>44</v>
      </c>
      <c r="C35" s="30">
        <v>194</v>
      </c>
      <c r="D35" s="31">
        <f>SUM(C35/C43)</f>
        <v>0.0027599157798896034</v>
      </c>
      <c r="E35" s="16"/>
      <c r="F35" s="39"/>
      <c r="G35" s="41"/>
      <c r="H35" s="41"/>
      <c r="I35" s="40"/>
      <c r="K35" s="35"/>
      <c r="L35" s="34"/>
      <c r="M35" s="34"/>
      <c r="N35" s="36"/>
    </row>
    <row r="36" spans="1:14" ht="12.75">
      <c r="A36" s="29" t="s">
        <v>34</v>
      </c>
      <c r="B36" s="30">
        <v>182</v>
      </c>
      <c r="C36" s="30">
        <v>877</v>
      </c>
      <c r="D36" s="31">
        <f>SUM(C36/C43)</f>
        <v>0.01247652648950094</v>
      </c>
      <c r="E36" s="16"/>
      <c r="F36" s="39"/>
      <c r="G36" s="41"/>
      <c r="H36" s="41"/>
      <c r="I36" s="40"/>
      <c r="K36" s="35"/>
      <c r="L36" s="34"/>
      <c r="M36" s="34"/>
      <c r="N36" s="36"/>
    </row>
    <row r="37" spans="1:14" ht="12.75">
      <c r="A37" s="29" t="s">
        <v>35</v>
      </c>
      <c r="B37" s="30">
        <v>1909</v>
      </c>
      <c r="C37" s="30">
        <v>6658</v>
      </c>
      <c r="D37" s="31">
        <f>SUM(C37/C43)</f>
        <v>0.09471917145621123</v>
      </c>
      <c r="E37" s="16"/>
      <c r="F37" s="29"/>
      <c r="G37" s="30"/>
      <c r="H37" s="30"/>
      <c r="I37" s="42"/>
      <c r="J37" s="18"/>
      <c r="K37" s="43"/>
      <c r="L37" s="33"/>
      <c r="M37" s="34"/>
      <c r="N37" s="36"/>
    </row>
    <row r="38" spans="1:14" ht="12.75">
      <c r="A38" s="29" t="s">
        <v>37</v>
      </c>
      <c r="B38" s="30">
        <v>267</v>
      </c>
      <c r="C38" s="30">
        <v>789</v>
      </c>
      <c r="D38" s="31">
        <f>SUM(C38/C43)</f>
        <v>0.011224605929551016</v>
      </c>
      <c r="E38" s="16"/>
      <c r="F38" s="29"/>
      <c r="G38" s="44"/>
      <c r="H38" s="44"/>
      <c r="I38" s="45"/>
      <c r="J38" s="19"/>
      <c r="K38" s="46"/>
      <c r="L38" s="8"/>
      <c r="M38" s="34"/>
      <c r="N38" s="36"/>
    </row>
    <row r="39" spans="1:14" ht="12.75">
      <c r="A39" s="29" t="s">
        <v>41</v>
      </c>
      <c r="B39" s="30">
        <v>1839</v>
      </c>
      <c r="C39" s="30">
        <v>7005</v>
      </c>
      <c r="D39" s="31">
        <f>SUM(C39/C43)</f>
        <v>0.09965572184601378</v>
      </c>
      <c r="E39" s="16"/>
      <c r="F39" s="39"/>
      <c r="G39" s="47"/>
      <c r="H39" s="47"/>
      <c r="I39" s="48"/>
      <c r="J39" s="20"/>
      <c r="K39" s="49"/>
      <c r="L39" s="34"/>
      <c r="M39" s="34"/>
      <c r="N39" s="36"/>
    </row>
    <row r="40" spans="1:14" ht="12.75">
      <c r="A40" s="29" t="s">
        <v>39</v>
      </c>
      <c r="B40" s="30">
        <v>22</v>
      </c>
      <c r="C40" s="30">
        <v>73</v>
      </c>
      <c r="D40" s="31">
        <f>SUM(C40/C43)</f>
        <v>0.001038525009958459</v>
      </c>
      <c r="E40" s="16"/>
      <c r="F40" s="39"/>
      <c r="G40" s="47"/>
      <c r="H40" s="47"/>
      <c r="I40" s="48"/>
      <c r="J40" s="20"/>
      <c r="K40" s="49"/>
      <c r="L40" s="34"/>
      <c r="M40" s="34"/>
      <c r="N40" s="36"/>
    </row>
    <row r="41" spans="4:14" ht="12.75">
      <c r="D41" s="50"/>
      <c r="E41" s="16"/>
      <c r="F41" s="39"/>
      <c r="G41" s="47"/>
      <c r="H41" s="47"/>
      <c r="I41" s="48"/>
      <c r="J41" s="20"/>
      <c r="K41" s="49"/>
      <c r="L41" s="34"/>
      <c r="M41" s="34"/>
      <c r="N41" s="36"/>
    </row>
    <row r="42" spans="1:14" ht="12.75">
      <c r="A42" s="29"/>
      <c r="B42" s="30"/>
      <c r="C42" s="30"/>
      <c r="D42" s="51"/>
      <c r="E42" s="7"/>
      <c r="F42" s="39"/>
      <c r="G42" s="47"/>
      <c r="H42" s="47"/>
      <c r="I42" s="48"/>
      <c r="J42" s="20"/>
      <c r="K42" s="49"/>
      <c r="L42" s="34"/>
      <c r="M42" s="34"/>
      <c r="N42" s="36"/>
    </row>
    <row r="43" spans="1:14" ht="12.75">
      <c r="A43" s="52" t="s">
        <v>64</v>
      </c>
      <c r="B43" s="21">
        <f>SUM(B6:B42)</f>
        <v>17898</v>
      </c>
      <c r="C43" s="21">
        <f>SUM(C6:C42)</f>
        <v>70292</v>
      </c>
      <c r="D43" s="54"/>
      <c r="E43" s="6"/>
      <c r="F43" s="52" t="str">
        <f>A43</f>
        <v>Total March 2003</v>
      </c>
      <c r="G43" s="21">
        <f>SUM(G6:G42)</f>
        <v>3553</v>
      </c>
      <c r="H43" s="21">
        <f>SUM(H6:H42)</f>
        <v>12954</v>
      </c>
      <c r="I43" s="42"/>
      <c r="J43" s="18"/>
      <c r="K43" s="52" t="str">
        <f>F43</f>
        <v>Total March 2003</v>
      </c>
      <c r="L43" s="6">
        <f>SUM(L6:L42)</f>
        <v>471</v>
      </c>
      <c r="M43" s="6">
        <f>SUM(M6:M42)</f>
        <v>1485</v>
      </c>
      <c r="N43" s="36"/>
    </row>
    <row r="44" spans="1:14" ht="12.75">
      <c r="A44" s="52" t="s">
        <v>65</v>
      </c>
      <c r="B44" s="53">
        <v>18823</v>
      </c>
      <c r="C44" s="53">
        <v>74043</v>
      </c>
      <c r="D44" s="54"/>
      <c r="E44" s="6"/>
      <c r="F44" s="52" t="str">
        <f>A44</f>
        <v>Total March 2002 </v>
      </c>
      <c r="G44" s="53">
        <v>3806</v>
      </c>
      <c r="H44" s="53">
        <v>14114</v>
      </c>
      <c r="I44" s="42"/>
      <c r="J44" s="18"/>
      <c r="K44" s="52" t="str">
        <f>F44</f>
        <v>Total March 2002 </v>
      </c>
      <c r="L44" s="53">
        <v>411</v>
      </c>
      <c r="M44" s="53">
        <v>1405</v>
      </c>
      <c r="N44" s="36"/>
    </row>
    <row r="45" spans="1:14" ht="12.75">
      <c r="A45" s="52" t="s">
        <v>56</v>
      </c>
      <c r="B45" s="53">
        <f>SUM(B43-B44)</f>
        <v>-925</v>
      </c>
      <c r="C45" s="53">
        <f>SUM(C43-C44)</f>
        <v>-3751</v>
      </c>
      <c r="D45" s="54"/>
      <c r="E45" s="6"/>
      <c r="F45" s="52" t="str">
        <f>A45</f>
        <v>2003 change 2002</v>
      </c>
      <c r="G45" s="53">
        <f>SUM(G43-G44)</f>
        <v>-253</v>
      </c>
      <c r="H45" s="53">
        <f>SUM(H43-H44)</f>
        <v>-1160</v>
      </c>
      <c r="I45" s="54"/>
      <c r="J45" s="6"/>
      <c r="K45" s="52" t="str">
        <f>F45</f>
        <v>2003 change 2002</v>
      </c>
      <c r="L45" s="53">
        <f>SUM(L43-L44)</f>
        <v>60</v>
      </c>
      <c r="M45" s="53">
        <f>SUM(M43-M44)</f>
        <v>80</v>
      </c>
      <c r="N45" s="36"/>
    </row>
    <row r="46" spans="1:14" ht="12.75">
      <c r="A46" s="52" t="s">
        <v>57</v>
      </c>
      <c r="B46" s="55">
        <f>SUM((B43-B44)/B44)</f>
        <v>-0.04914200711895022</v>
      </c>
      <c r="C46" s="55">
        <f>SUM((C43-C44)/C44)</f>
        <v>-0.05065975176586578</v>
      </c>
      <c r="D46" s="56"/>
      <c r="E46" s="14"/>
      <c r="F46" s="52" t="str">
        <f>A46</f>
        <v>% change 2003 - 2002</v>
      </c>
      <c r="G46" s="55">
        <f>SUM((G43-G44)/G44)</f>
        <v>-0.06647398843930635</v>
      </c>
      <c r="H46" s="55">
        <f>SUM((H43-H44)/H44)</f>
        <v>-0.08218789854045629</v>
      </c>
      <c r="I46" s="56"/>
      <c r="J46" s="14"/>
      <c r="K46" s="52" t="str">
        <f>F46</f>
        <v>% change 2003 - 2002</v>
      </c>
      <c r="L46" s="55">
        <f>SUM((L43-L44)/L44)</f>
        <v>0.145985401459854</v>
      </c>
      <c r="M46" s="55">
        <f>SUM((M43-M44)/M44)</f>
        <v>0.05693950177935943</v>
      </c>
      <c r="N46" s="36"/>
    </row>
    <row r="47" spans="1:14" ht="12.75">
      <c r="A47" s="52"/>
      <c r="B47" s="55"/>
      <c r="C47" s="55"/>
      <c r="D47" s="56"/>
      <c r="E47" s="14"/>
      <c r="F47" s="52"/>
      <c r="G47" s="55"/>
      <c r="H47" s="55"/>
      <c r="I47" s="56"/>
      <c r="J47" s="14"/>
      <c r="K47" s="52"/>
      <c r="L47" s="55"/>
      <c r="M47" s="55"/>
      <c r="N47" s="36"/>
    </row>
    <row r="48" spans="1:14" ht="12.75">
      <c r="A48" s="52"/>
      <c r="B48" s="55"/>
      <c r="C48" s="55"/>
      <c r="D48" s="56"/>
      <c r="E48" s="14"/>
      <c r="F48" s="52"/>
      <c r="G48" s="55"/>
      <c r="H48" s="55"/>
      <c r="I48" s="56"/>
      <c r="J48" s="14"/>
      <c r="K48" s="52"/>
      <c r="L48" s="55"/>
      <c r="M48" s="55"/>
      <c r="N48" s="36"/>
    </row>
    <row r="49" spans="1:14" ht="12.75">
      <c r="A49" s="61"/>
      <c r="B49" s="62"/>
      <c r="C49" s="62"/>
      <c r="D49" s="63"/>
      <c r="E49" s="5"/>
      <c r="F49" s="64"/>
      <c r="G49" s="65"/>
      <c r="H49" s="65"/>
      <c r="I49" s="66"/>
      <c r="J49"/>
      <c r="K49" s="64"/>
      <c r="L49" s="65"/>
      <c r="M49" s="65"/>
      <c r="N49" s="67"/>
    </row>
    <row r="50" spans="1:12" ht="12.75">
      <c r="A50" s="2"/>
      <c r="B50" s="2"/>
      <c r="C50" s="2"/>
      <c r="D50" s="2"/>
      <c r="E50" s="2"/>
      <c r="F50" s="2"/>
      <c r="L50" s="1"/>
    </row>
    <row r="51" spans="1:12" ht="12.75">
      <c r="A51" s="2"/>
      <c r="B51" s="2"/>
      <c r="C51" s="2"/>
      <c r="D51" s="2"/>
      <c r="E51" s="2"/>
      <c r="F51" s="2"/>
      <c r="L51" s="1"/>
    </row>
    <row r="52" spans="1:12" ht="12.75">
      <c r="A52" s="2"/>
      <c r="B52" s="3"/>
      <c r="C52" s="3"/>
      <c r="D52" s="3"/>
      <c r="E52" s="3"/>
      <c r="F52" s="3"/>
      <c r="L52" s="1"/>
    </row>
    <row r="56" spans="1:12" ht="12.75">
      <c r="A56" s="2"/>
      <c r="B56" s="2"/>
      <c r="C56" s="2"/>
      <c r="D56" s="2"/>
      <c r="E56" s="2"/>
      <c r="F56" s="2"/>
      <c r="L56" s="1"/>
    </row>
    <row r="61" spans="1:12" ht="12.75">
      <c r="A61" s="1"/>
      <c r="B61" s="1"/>
      <c r="C61" s="1"/>
      <c r="D61" s="1"/>
      <c r="E61" s="1"/>
      <c r="F61" s="1"/>
      <c r="L61" s="1"/>
    </row>
    <row r="62" spans="1:12" ht="12.75">
      <c r="A62" s="1"/>
      <c r="B62" s="1"/>
      <c r="C62" s="1"/>
      <c r="D62" s="1"/>
      <c r="E62" s="1"/>
      <c r="F62" s="1"/>
      <c r="L62" s="1"/>
    </row>
    <row r="63" spans="1:12" ht="12.75">
      <c r="A63" s="1"/>
      <c r="B63" s="1"/>
      <c r="C63" s="1"/>
      <c r="D63" s="1"/>
      <c r="E63" s="1"/>
      <c r="F63" s="1"/>
      <c r="L63" s="1"/>
    </row>
    <row r="64" spans="1:12" ht="12.75">
      <c r="A64" s="1"/>
      <c r="B64" s="1"/>
      <c r="C64" s="1"/>
      <c r="D64" s="1"/>
      <c r="E64" s="1"/>
      <c r="F64" s="1"/>
      <c r="L64" s="1"/>
    </row>
  </sheetData>
  <sheetProtection/>
  <mergeCells count="4">
    <mergeCell ref="A1:N1"/>
    <mergeCell ref="B4:D4"/>
    <mergeCell ref="G4:I4"/>
    <mergeCell ref="L4:N4"/>
  </mergeCells>
  <printOptions gridLines="1"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4"/>
  <sheetViews>
    <sheetView zoomScale="75" zoomScaleNormal="75" zoomScalePageLayoutView="0" workbookViewId="0" topLeftCell="A1">
      <selection activeCell="N6" sqref="N6:N18"/>
    </sheetView>
  </sheetViews>
  <sheetFormatPr defaultColWidth="11.421875" defaultRowHeight="12.75"/>
  <cols>
    <col min="1" max="1" width="20.421875" style="0" customWidth="1"/>
    <col min="2" max="2" width="12.421875" style="0" customWidth="1"/>
    <col min="3" max="3" width="15.00390625" style="0" customWidth="1"/>
    <col min="4" max="4" width="10.140625" style="0" customWidth="1"/>
    <col min="5" max="5" width="3.28125" style="0" customWidth="1"/>
    <col min="6" max="6" width="20.421875" style="0" customWidth="1"/>
    <col min="7" max="7" width="12.421875" style="4" customWidth="1"/>
    <col min="8" max="8" width="15.00390625" style="4" customWidth="1"/>
    <col min="9" max="9" width="10.140625" style="4" customWidth="1"/>
    <col min="10" max="10" width="3.140625" style="4" customWidth="1"/>
    <col min="11" max="11" width="20.00390625" style="4" customWidth="1"/>
    <col min="12" max="12" width="12.421875" style="0" customWidth="1"/>
    <col min="13" max="13" width="15.421875" style="0" customWidth="1"/>
    <col min="14" max="14" width="10.140625" style="12" customWidth="1"/>
    <col min="15" max="16384" width="8.8515625" style="0" customWidth="1"/>
  </cols>
  <sheetData>
    <row r="1" spans="1:14" s="9" customFormat="1" ht="26.25">
      <c r="A1" s="71" t="s">
        <v>66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s="11" customFormat="1" ht="12.75">
      <c r="A2" s="13" t="s">
        <v>49</v>
      </c>
      <c r="N2" s="22"/>
    </row>
    <row r="3" spans="1:14" s="11" customFormat="1" ht="12.75">
      <c r="A3" s="13"/>
      <c r="B3" s="15"/>
      <c r="G3" s="15"/>
      <c r="H3" s="15"/>
      <c r="I3" s="15"/>
      <c r="J3" s="15"/>
      <c r="K3" s="15"/>
      <c r="L3" s="15"/>
      <c r="M3" s="15"/>
      <c r="N3" s="22"/>
    </row>
    <row r="4" spans="1:14" s="10" customFormat="1" ht="12.75">
      <c r="A4" s="23"/>
      <c r="B4" s="72" t="s">
        <v>50</v>
      </c>
      <c r="C4" s="72"/>
      <c r="D4" s="73"/>
      <c r="E4" s="6"/>
      <c r="F4" s="24"/>
      <c r="G4" s="74" t="s">
        <v>51</v>
      </c>
      <c r="H4" s="74"/>
      <c r="I4" s="75"/>
      <c r="J4" s="15"/>
      <c r="K4" s="25"/>
      <c r="L4" s="74" t="s">
        <v>52</v>
      </c>
      <c r="M4" s="74"/>
      <c r="N4" s="75"/>
    </row>
    <row r="5" spans="1:14" s="1" customFormat="1" ht="12.75">
      <c r="A5" s="26" t="s">
        <v>0</v>
      </c>
      <c r="B5" s="27" t="s">
        <v>67</v>
      </c>
      <c r="C5" s="27" t="s">
        <v>68</v>
      </c>
      <c r="D5" s="28" t="s">
        <v>53</v>
      </c>
      <c r="E5" s="6"/>
      <c r="F5" s="26" t="s">
        <v>0</v>
      </c>
      <c r="G5" s="27" t="str">
        <f>B5</f>
        <v>01/04 - 30/04</v>
      </c>
      <c r="H5" s="27" t="str">
        <f>C5</f>
        <v>01/01 - 30/04</v>
      </c>
      <c r="I5" s="28" t="s">
        <v>53</v>
      </c>
      <c r="J5" s="6"/>
      <c r="K5" s="26" t="s">
        <v>0</v>
      </c>
      <c r="L5" s="27" t="str">
        <f>B5</f>
        <v>01/04 - 30/04</v>
      </c>
      <c r="M5" s="27" t="str">
        <f>C5</f>
        <v>01/01 - 30/04</v>
      </c>
      <c r="N5" s="28" t="s">
        <v>53</v>
      </c>
    </row>
    <row r="6" spans="1:14" ht="12.75">
      <c r="A6" s="29" t="s">
        <v>1</v>
      </c>
      <c r="B6" s="30">
        <v>60</v>
      </c>
      <c r="C6" s="30">
        <v>535</v>
      </c>
      <c r="D6" s="31">
        <f>SUM(C6/C43)</f>
        <v>0.006224838852302609</v>
      </c>
      <c r="E6" s="16"/>
      <c r="F6" s="29" t="s">
        <v>2</v>
      </c>
      <c r="G6" s="30">
        <v>3</v>
      </c>
      <c r="H6" s="30">
        <v>24</v>
      </c>
      <c r="I6" s="31">
        <f>SUM(H6/H43)</f>
        <v>0.0015288571792585043</v>
      </c>
      <c r="J6" s="16"/>
      <c r="K6" s="29" t="s">
        <v>42</v>
      </c>
      <c r="L6" s="12">
        <v>9</v>
      </c>
      <c r="M6" s="12">
        <v>28</v>
      </c>
      <c r="N6" s="31">
        <f>SUM(M6/M43)</f>
        <v>0.013937282229965157</v>
      </c>
    </row>
    <row r="7" spans="1:14" ht="12.75">
      <c r="A7" s="29" t="s">
        <v>40</v>
      </c>
      <c r="B7" s="30">
        <v>310</v>
      </c>
      <c r="C7" s="30">
        <v>1641</v>
      </c>
      <c r="D7" s="31">
        <f>SUM(C7/C43)</f>
        <v>0.019093384217997347</v>
      </c>
      <c r="E7" s="16"/>
      <c r="F7" s="29" t="s">
        <v>4</v>
      </c>
      <c r="G7" s="30">
        <v>253</v>
      </c>
      <c r="H7" s="30">
        <v>1402</v>
      </c>
      <c r="I7" s="31">
        <f>SUM(H7/H43)</f>
        <v>0.0893107402216843</v>
      </c>
      <c r="J7" s="16"/>
      <c r="K7" s="29" t="s">
        <v>6</v>
      </c>
      <c r="L7" s="33">
        <v>70</v>
      </c>
      <c r="M7" s="33">
        <v>260</v>
      </c>
      <c r="N7" s="31">
        <f>SUM(M7/M43)</f>
        <v>0.1294176207068193</v>
      </c>
    </row>
    <row r="8" spans="1:14" ht="12.75">
      <c r="A8" s="29" t="s">
        <v>3</v>
      </c>
      <c r="B8" s="30">
        <v>386</v>
      </c>
      <c r="C8" s="30">
        <v>2243</v>
      </c>
      <c r="D8" s="31">
        <f>SUM(C8/C43)</f>
        <v>0.026097782328438787</v>
      </c>
      <c r="E8" s="16"/>
      <c r="F8" s="29" t="s">
        <v>42</v>
      </c>
      <c r="G8" s="30">
        <v>2</v>
      </c>
      <c r="H8" s="30">
        <v>15</v>
      </c>
      <c r="I8" s="31">
        <f>SUM(H8/H43)</f>
        <v>0.0009555357370365652</v>
      </c>
      <c r="J8" s="16"/>
      <c r="K8" s="29" t="s">
        <v>8</v>
      </c>
      <c r="L8" s="33">
        <v>1</v>
      </c>
      <c r="M8" s="33">
        <v>2</v>
      </c>
      <c r="N8" s="31">
        <f>SUM(M8/M43)</f>
        <v>0.0009955201592832255</v>
      </c>
    </row>
    <row r="9" spans="1:14" ht="12.75">
      <c r="A9" s="29" t="s">
        <v>5</v>
      </c>
      <c r="B9" s="30">
        <v>27</v>
      </c>
      <c r="C9" s="30">
        <v>140</v>
      </c>
      <c r="D9" s="31">
        <f>SUM(C9/C43)</f>
        <v>0.0016289297931259162</v>
      </c>
      <c r="E9" s="16"/>
      <c r="F9" s="29" t="s">
        <v>7</v>
      </c>
      <c r="G9" s="30">
        <v>0</v>
      </c>
      <c r="H9" s="30">
        <v>1</v>
      </c>
      <c r="I9" s="31">
        <f>SUM(H9/H43)</f>
        <v>6.370238246910434E-05</v>
      </c>
      <c r="J9" s="16"/>
      <c r="K9" s="29" t="s">
        <v>12</v>
      </c>
      <c r="L9" s="33">
        <v>61</v>
      </c>
      <c r="M9" s="33">
        <v>196</v>
      </c>
      <c r="N9" s="31">
        <f>SUM(M9/M43)</f>
        <v>0.0975609756097561</v>
      </c>
    </row>
    <row r="10" spans="1:14" ht="12.75">
      <c r="A10" s="29" t="s">
        <v>4</v>
      </c>
      <c r="B10" s="30">
        <v>390</v>
      </c>
      <c r="C10" s="30">
        <v>2409</v>
      </c>
      <c r="D10" s="31">
        <f>SUM(C10/C43)</f>
        <v>0.0280292276545738</v>
      </c>
      <c r="E10" s="16"/>
      <c r="F10" s="29" t="s">
        <v>9</v>
      </c>
      <c r="G10" s="30">
        <v>141</v>
      </c>
      <c r="H10" s="30">
        <v>989</v>
      </c>
      <c r="I10" s="31">
        <f>SUM(H10/H43)</f>
        <v>0.06300165626194419</v>
      </c>
      <c r="J10" s="16"/>
      <c r="K10" s="29" t="s">
        <v>14</v>
      </c>
      <c r="L10" s="33">
        <v>6</v>
      </c>
      <c r="M10" s="33">
        <v>60</v>
      </c>
      <c r="N10" s="31">
        <f>SUM(M10/M43)</f>
        <v>0.029865604778496764</v>
      </c>
    </row>
    <row r="11" spans="1:14" ht="12.75">
      <c r="A11" s="29" t="s">
        <v>42</v>
      </c>
      <c r="B11" s="30">
        <v>79</v>
      </c>
      <c r="C11" s="30">
        <v>976</v>
      </c>
      <c r="D11" s="31">
        <f>SUM(C11/C43)</f>
        <v>0.011355967700649245</v>
      </c>
      <c r="E11" s="16"/>
      <c r="F11" s="29" t="s">
        <v>10</v>
      </c>
      <c r="G11" s="30">
        <v>389</v>
      </c>
      <c r="H11" s="30">
        <v>3059</v>
      </c>
      <c r="I11" s="31">
        <f>SUM(H11/H43)</f>
        <v>0.1948655879729902</v>
      </c>
      <c r="J11" s="16"/>
      <c r="K11" s="29" t="s">
        <v>15</v>
      </c>
      <c r="L11" s="33">
        <v>84</v>
      </c>
      <c r="M11" s="33">
        <v>244</v>
      </c>
      <c r="N11" s="31">
        <f>SUM(M11/M43)</f>
        <v>0.1214534594325535</v>
      </c>
    </row>
    <row r="12" spans="1:14" ht="12.75">
      <c r="A12" s="29" t="s">
        <v>7</v>
      </c>
      <c r="B12" s="30">
        <v>27</v>
      </c>
      <c r="C12" s="30">
        <v>118</v>
      </c>
      <c r="D12" s="31">
        <f>SUM(C12/C43)</f>
        <v>0.0013729551113489866</v>
      </c>
      <c r="E12" s="16"/>
      <c r="F12" s="29" t="s">
        <v>13</v>
      </c>
      <c r="G12" s="30">
        <v>50</v>
      </c>
      <c r="H12" s="30">
        <v>206</v>
      </c>
      <c r="I12" s="31">
        <f>SUM(H12/H43)</f>
        <v>0.013122690788635495</v>
      </c>
      <c r="J12" s="16"/>
      <c r="K12" s="29" t="s">
        <v>19</v>
      </c>
      <c r="L12" s="33">
        <v>12</v>
      </c>
      <c r="M12" s="33">
        <v>89</v>
      </c>
      <c r="N12" s="31">
        <f>SUM(M12/M43)</f>
        <v>0.04430064708810354</v>
      </c>
    </row>
    <row r="13" spans="1:14" ht="12.75">
      <c r="A13" s="29" t="s">
        <v>9</v>
      </c>
      <c r="B13" s="30">
        <v>350</v>
      </c>
      <c r="C13" s="30">
        <v>3587</v>
      </c>
      <c r="D13" s="31">
        <f>SUM(C13/C43)</f>
        <v>0.04173550834244758</v>
      </c>
      <c r="E13" s="16"/>
      <c r="F13" s="29" t="s">
        <v>14</v>
      </c>
      <c r="G13" s="30">
        <v>65</v>
      </c>
      <c r="H13" s="30">
        <v>494</v>
      </c>
      <c r="I13" s="31">
        <f>SUM(H13/H43)</f>
        <v>0.03146897693973755</v>
      </c>
      <c r="J13" s="16"/>
      <c r="K13" s="29" t="s">
        <v>22</v>
      </c>
      <c r="L13" s="33">
        <v>67</v>
      </c>
      <c r="M13" s="33">
        <v>255</v>
      </c>
      <c r="N13" s="31">
        <f>SUM(M13/M43)</f>
        <v>0.12692882030861125</v>
      </c>
    </row>
    <row r="14" spans="1:14" ht="12.75">
      <c r="A14" s="29" t="s">
        <v>10</v>
      </c>
      <c r="B14" s="30">
        <v>1204</v>
      </c>
      <c r="C14" s="30">
        <v>10403</v>
      </c>
      <c r="D14" s="31">
        <f>SUM(C14/C43)</f>
        <v>0.12104111884206362</v>
      </c>
      <c r="E14" s="16"/>
      <c r="F14" s="29" t="s">
        <v>15</v>
      </c>
      <c r="G14" s="30">
        <v>11</v>
      </c>
      <c r="H14" s="30">
        <v>93</v>
      </c>
      <c r="I14" s="31">
        <f>SUM(H14/H43)</f>
        <v>0.005924321569626704</v>
      </c>
      <c r="J14" s="16"/>
      <c r="K14" s="29" t="s">
        <v>24</v>
      </c>
      <c r="L14" s="33">
        <v>12</v>
      </c>
      <c r="M14" s="33">
        <v>106</v>
      </c>
      <c r="N14" s="31">
        <f>SUM(M14/M43)</f>
        <v>0.05276256844201095</v>
      </c>
    </row>
    <row r="15" spans="1:14" ht="12.75">
      <c r="A15" s="29" t="s">
        <v>11</v>
      </c>
      <c r="B15" s="30">
        <v>260</v>
      </c>
      <c r="C15" s="30">
        <v>1469</v>
      </c>
      <c r="D15" s="31">
        <f>SUM(C15/C43)</f>
        <v>0.01709212761501408</v>
      </c>
      <c r="E15" s="16"/>
      <c r="F15" s="68" t="s">
        <v>18</v>
      </c>
      <c r="G15" s="7">
        <v>37</v>
      </c>
      <c r="H15" s="7">
        <v>88</v>
      </c>
      <c r="I15" s="31">
        <f>SUM(H15/H43)</f>
        <v>0.005605809657281182</v>
      </c>
      <c r="J15" s="16"/>
      <c r="K15" s="29" t="s">
        <v>29</v>
      </c>
      <c r="L15" s="33">
        <v>8</v>
      </c>
      <c r="M15" s="33">
        <v>54</v>
      </c>
      <c r="N15" s="31">
        <f>SUM(M15/M43)</f>
        <v>0.02687904430064709</v>
      </c>
    </row>
    <row r="16" spans="1:14" ht="12.75">
      <c r="A16" s="29" t="s">
        <v>13</v>
      </c>
      <c r="B16" s="30">
        <v>605</v>
      </c>
      <c r="C16" s="30">
        <v>3043</v>
      </c>
      <c r="D16" s="31">
        <f>SUM(C16/C43)</f>
        <v>0.03540595257487259</v>
      </c>
      <c r="E16" s="16"/>
      <c r="F16" s="29" t="s">
        <v>17</v>
      </c>
      <c r="G16" s="30">
        <v>3</v>
      </c>
      <c r="H16" s="30">
        <v>16</v>
      </c>
      <c r="I16" s="31">
        <f>SUM(H16/H43)</f>
        <v>0.0010192381195056695</v>
      </c>
      <c r="J16" s="16"/>
      <c r="K16" s="29" t="s">
        <v>31</v>
      </c>
      <c r="L16" s="33">
        <v>56</v>
      </c>
      <c r="M16" s="33">
        <v>252</v>
      </c>
      <c r="N16" s="31">
        <f>SUM(M16/M43)</f>
        <v>0.1254355400696864</v>
      </c>
    </row>
    <row r="17" spans="1:14" ht="12.75">
      <c r="A17" s="29" t="s">
        <v>14</v>
      </c>
      <c r="B17" s="30">
        <v>7</v>
      </c>
      <c r="C17" s="30">
        <v>42</v>
      </c>
      <c r="D17" s="31">
        <f>SUM(C17/C43)</f>
        <v>0.0004886789379377749</v>
      </c>
      <c r="E17" s="16"/>
      <c r="F17" s="29" t="s">
        <v>21</v>
      </c>
      <c r="G17" s="30">
        <v>39</v>
      </c>
      <c r="H17" s="30">
        <v>196</v>
      </c>
      <c r="I17" s="31">
        <f>SUM(H17/H43)</f>
        <v>0.012485666963944451</v>
      </c>
      <c r="J17" s="16"/>
      <c r="K17" s="29" t="s">
        <v>37</v>
      </c>
      <c r="L17" s="33">
        <v>95</v>
      </c>
      <c r="M17" s="33">
        <v>339</v>
      </c>
      <c r="N17" s="31">
        <f>SUM(M17/M43)</f>
        <v>0.16874066699850673</v>
      </c>
    </row>
    <row r="18" spans="1:14" ht="12.75">
      <c r="A18" s="29" t="s">
        <v>16</v>
      </c>
      <c r="B18" s="30">
        <v>32</v>
      </c>
      <c r="C18" s="30">
        <v>145</v>
      </c>
      <c r="D18" s="31">
        <f>SUM(C18/C43)</f>
        <v>0.0016871058571661275</v>
      </c>
      <c r="E18" s="16"/>
      <c r="F18" s="29" t="s">
        <v>22</v>
      </c>
      <c r="G18" s="30">
        <v>69</v>
      </c>
      <c r="H18" s="30">
        <v>457</v>
      </c>
      <c r="I18" s="31">
        <f>SUM(H18/H43)</f>
        <v>0.029111988788380685</v>
      </c>
      <c r="J18" s="16"/>
      <c r="K18" s="29" t="s">
        <v>39</v>
      </c>
      <c r="L18" s="33">
        <v>45</v>
      </c>
      <c r="M18" s="33">
        <v>124</v>
      </c>
      <c r="N18" s="31">
        <f>SUM(M18/M43)</f>
        <v>0.06172224987555998</v>
      </c>
    </row>
    <row r="19" spans="1:11" ht="12.75">
      <c r="A19" s="29" t="s">
        <v>46</v>
      </c>
      <c r="B19" s="30">
        <v>88</v>
      </c>
      <c r="C19" s="30">
        <v>824</v>
      </c>
      <c r="D19" s="31">
        <f>SUM(C19/C43)</f>
        <v>0.009587415353826822</v>
      </c>
      <c r="E19" s="16"/>
      <c r="F19" s="29" t="s">
        <v>24</v>
      </c>
      <c r="G19" s="30">
        <v>218</v>
      </c>
      <c r="H19" s="30">
        <v>1119</v>
      </c>
      <c r="I19" s="31">
        <f>SUM(H19/H43)</f>
        <v>0.07128296598292776</v>
      </c>
      <c r="J19" s="16"/>
      <c r="K19" s="35"/>
    </row>
    <row r="20" spans="1:14" ht="12.75">
      <c r="A20" s="29" t="s">
        <v>20</v>
      </c>
      <c r="B20" s="30">
        <v>28</v>
      </c>
      <c r="C20" s="30">
        <v>310</v>
      </c>
      <c r="D20" s="31">
        <f>SUM(C20/C43)</f>
        <v>0.0036069159704931004</v>
      </c>
      <c r="E20" s="16"/>
      <c r="F20" s="29" t="s">
        <v>26</v>
      </c>
      <c r="G20" s="30">
        <v>254</v>
      </c>
      <c r="H20" s="30">
        <v>1257</v>
      </c>
      <c r="I20" s="31">
        <f>SUM(H20/H43)</f>
        <v>0.08007389476366417</v>
      </c>
      <c r="J20" s="16"/>
      <c r="K20" s="35"/>
      <c r="L20" s="34"/>
      <c r="M20" s="34"/>
      <c r="N20" s="36"/>
    </row>
    <row r="21" spans="1:14" ht="12.75">
      <c r="A21" s="29" t="s">
        <v>21</v>
      </c>
      <c r="B21" s="30">
        <v>318</v>
      </c>
      <c r="C21" s="30">
        <v>1980</v>
      </c>
      <c r="D21" s="31">
        <f>SUM(C21/C43)</f>
        <v>0.02303772135992367</v>
      </c>
      <c r="E21" s="16"/>
      <c r="F21" s="29" t="s">
        <v>27</v>
      </c>
      <c r="G21" s="30">
        <v>112</v>
      </c>
      <c r="H21" s="30">
        <v>612</v>
      </c>
      <c r="I21" s="31">
        <f>SUM(H21/H43)</f>
        <v>0.03898585807109186</v>
      </c>
      <c r="J21" s="16"/>
      <c r="K21" s="37"/>
      <c r="L21" s="33"/>
      <c r="M21" s="33"/>
      <c r="N21" s="32"/>
    </row>
    <row r="22" spans="1:14" ht="12.75">
      <c r="A22" s="29" t="s">
        <v>23</v>
      </c>
      <c r="B22" s="30">
        <v>594</v>
      </c>
      <c r="C22" s="30">
        <v>3090</v>
      </c>
      <c r="D22" s="31">
        <f>SUM(C22/C43)</f>
        <v>0.03595280757685058</v>
      </c>
      <c r="E22" s="16"/>
      <c r="F22" s="29" t="s">
        <v>28</v>
      </c>
      <c r="G22" s="30">
        <v>150</v>
      </c>
      <c r="H22" s="30">
        <v>926</v>
      </c>
      <c r="I22" s="31">
        <f>SUM(H22/H43)</f>
        <v>0.058988406166390624</v>
      </c>
      <c r="J22" s="16"/>
      <c r="K22" s="35"/>
      <c r="L22" s="34"/>
      <c r="M22" s="34"/>
      <c r="N22" s="36"/>
    </row>
    <row r="23" spans="1:14" ht="12.75">
      <c r="A23" s="29" t="s">
        <v>25</v>
      </c>
      <c r="B23" s="30">
        <v>129</v>
      </c>
      <c r="C23" s="30">
        <v>568</v>
      </c>
      <c r="D23" s="31">
        <f>SUM(C23/C43)</f>
        <v>0.006608800874968003</v>
      </c>
      <c r="E23" s="16"/>
      <c r="F23" s="29" t="s">
        <v>29</v>
      </c>
      <c r="G23" s="30">
        <v>178</v>
      </c>
      <c r="H23" s="30">
        <v>1034</v>
      </c>
      <c r="I23" s="31">
        <f>SUM(H23/H43)</f>
        <v>0.0658682634730539</v>
      </c>
      <c r="J23" s="16"/>
      <c r="K23" s="35"/>
      <c r="L23" s="34"/>
      <c r="M23" s="34"/>
      <c r="N23" s="36"/>
    </row>
    <row r="24" spans="1:14" ht="12.75">
      <c r="A24" s="29" t="s">
        <v>48</v>
      </c>
      <c r="B24" s="30">
        <v>39</v>
      </c>
      <c r="C24" s="30">
        <v>170</v>
      </c>
      <c r="D24" s="31">
        <f>SUM(C24/C43)</f>
        <v>0.001977986177367184</v>
      </c>
      <c r="E24" s="16"/>
      <c r="F24" s="29" t="s">
        <v>46</v>
      </c>
      <c r="G24" s="30">
        <v>15</v>
      </c>
      <c r="H24" s="30">
        <v>109</v>
      </c>
      <c r="I24" s="31">
        <f>SUM(H24/H43)</f>
        <v>0.006943559689132374</v>
      </c>
      <c r="J24" s="16"/>
      <c r="K24" s="37"/>
      <c r="L24" s="33"/>
      <c r="M24" s="33"/>
      <c r="N24" s="32"/>
    </row>
    <row r="25" spans="1:14" ht="12.75">
      <c r="A25" s="29" t="s">
        <v>24</v>
      </c>
      <c r="B25" s="30">
        <v>122</v>
      </c>
      <c r="C25" s="30">
        <v>1073</v>
      </c>
      <c r="D25" s="31">
        <f>SUM(C25/C43)</f>
        <v>0.012484583343029343</v>
      </c>
      <c r="E25" s="16"/>
      <c r="F25" s="29" t="s">
        <v>32</v>
      </c>
      <c r="G25" s="30">
        <v>53</v>
      </c>
      <c r="H25" s="30">
        <v>400</v>
      </c>
      <c r="I25" s="31">
        <f>SUM(H25/H43)</f>
        <v>0.025480952987641737</v>
      </c>
      <c r="J25" s="16"/>
      <c r="K25" s="37"/>
      <c r="L25" s="33"/>
      <c r="M25" s="33"/>
      <c r="N25" s="32"/>
    </row>
    <row r="26" spans="1:14" ht="12.75">
      <c r="A26" s="29" t="s">
        <v>26</v>
      </c>
      <c r="B26" s="30">
        <v>1709</v>
      </c>
      <c r="C26" s="30">
        <v>8660</v>
      </c>
      <c r="D26" s="31">
        <f>SUM(C26/C43)</f>
        <v>0.10076094291764597</v>
      </c>
      <c r="E26" s="16"/>
      <c r="F26" s="29" t="s">
        <v>34</v>
      </c>
      <c r="G26" s="30">
        <v>8</v>
      </c>
      <c r="H26" s="30">
        <v>48</v>
      </c>
      <c r="I26" s="31">
        <f>SUM(H26/H43)</f>
        <v>0.0030577143585170086</v>
      </c>
      <c r="J26" s="16"/>
      <c r="K26" s="37"/>
      <c r="L26" s="33"/>
      <c r="M26" s="33"/>
      <c r="N26" s="32"/>
    </row>
    <row r="27" spans="1:14" ht="12.75">
      <c r="A27" s="29" t="s">
        <v>27</v>
      </c>
      <c r="B27" s="30">
        <v>1506</v>
      </c>
      <c r="C27" s="30">
        <v>6788</v>
      </c>
      <c r="D27" s="31">
        <f>SUM(C27/C43)</f>
        <v>0.07897982454099085</v>
      </c>
      <c r="E27" s="16"/>
      <c r="F27" s="29" t="s">
        <v>35</v>
      </c>
      <c r="G27" s="30">
        <v>393</v>
      </c>
      <c r="H27" s="30">
        <v>1510</v>
      </c>
      <c r="I27" s="31">
        <f>SUM(H27/H43)</f>
        <v>0.09619059752834756</v>
      </c>
      <c r="J27" s="16"/>
      <c r="K27" s="35"/>
      <c r="L27" s="34"/>
      <c r="M27" s="34"/>
      <c r="N27" s="36"/>
    </row>
    <row r="28" spans="1:14" ht="12.75">
      <c r="A28" s="29" t="s">
        <v>28</v>
      </c>
      <c r="B28" s="38">
        <v>707</v>
      </c>
      <c r="C28" s="38">
        <v>4343</v>
      </c>
      <c r="D28" s="31">
        <f>SUM(C28/C43)</f>
        <v>0.05053172922532753</v>
      </c>
      <c r="E28" s="16"/>
      <c r="F28" s="29" t="s">
        <v>41</v>
      </c>
      <c r="G28" s="30">
        <v>246</v>
      </c>
      <c r="H28" s="30">
        <v>1396</v>
      </c>
      <c r="I28" s="31">
        <f>SUM(H28/H43)</f>
        <v>0.08892852592686966</v>
      </c>
      <c r="J28" s="16"/>
      <c r="K28" s="37"/>
      <c r="L28" s="33"/>
      <c r="M28" s="33"/>
      <c r="N28" s="32"/>
    </row>
    <row r="29" spans="1:14" ht="12.75">
      <c r="A29" s="39" t="s">
        <v>30</v>
      </c>
      <c r="B29" s="30">
        <v>2</v>
      </c>
      <c r="C29" s="30">
        <v>23</v>
      </c>
      <c r="D29" s="31">
        <f>SUM(C29/C43)</f>
        <v>0.00026760989458497194</v>
      </c>
      <c r="E29" s="16"/>
      <c r="F29" s="29" t="s">
        <v>39</v>
      </c>
      <c r="G29" s="30">
        <v>60</v>
      </c>
      <c r="H29" s="30">
        <v>247</v>
      </c>
      <c r="I29" s="31">
        <f>SUM(H29/H43)</f>
        <v>0.015734488469868774</v>
      </c>
      <c r="J29" s="16"/>
      <c r="K29" s="35"/>
      <c r="L29" s="34"/>
      <c r="M29" s="34"/>
      <c r="N29" s="36"/>
    </row>
    <row r="30" spans="1:14" ht="12.75">
      <c r="A30" s="29" t="s">
        <v>29</v>
      </c>
      <c r="B30" s="30">
        <v>1542</v>
      </c>
      <c r="C30" s="30">
        <v>6170</v>
      </c>
      <c r="D30" s="31">
        <f>SUM(C30/C43)</f>
        <v>0.07178926302562073</v>
      </c>
      <c r="E30" s="16"/>
      <c r="F30" s="39"/>
      <c r="G30" s="41"/>
      <c r="H30" s="41"/>
      <c r="I30" s="40"/>
      <c r="K30" s="37"/>
      <c r="L30" s="33"/>
      <c r="M30" s="33"/>
      <c r="N30" s="32"/>
    </row>
    <row r="31" spans="1:14" ht="12.75">
      <c r="A31" s="29" t="s">
        <v>33</v>
      </c>
      <c r="B31" s="30">
        <v>145</v>
      </c>
      <c r="C31" s="30">
        <v>650</v>
      </c>
      <c r="D31" s="31">
        <f>SUM(C31/C43)</f>
        <v>0.0075628883252274685</v>
      </c>
      <c r="E31" s="16"/>
      <c r="F31" s="39"/>
      <c r="G31" s="41"/>
      <c r="H31" s="41"/>
      <c r="I31" s="40"/>
      <c r="K31" s="37"/>
      <c r="L31" s="33"/>
      <c r="M31" s="33"/>
      <c r="N31" s="32"/>
    </row>
    <row r="32" spans="1:14" ht="12.75">
      <c r="A32" s="29" t="s">
        <v>32</v>
      </c>
      <c r="B32" s="30">
        <v>388</v>
      </c>
      <c r="C32" s="30">
        <v>2117</v>
      </c>
      <c r="D32" s="31">
        <f>SUM(C32/C43)</f>
        <v>0.024631745514625464</v>
      </c>
      <c r="E32" s="16"/>
      <c r="F32" s="39"/>
      <c r="G32" s="41"/>
      <c r="H32" s="41"/>
      <c r="I32" s="40"/>
      <c r="K32" s="37"/>
      <c r="L32" s="33"/>
      <c r="M32" s="33"/>
      <c r="N32" s="32"/>
    </row>
    <row r="33" spans="1:14" ht="12.75">
      <c r="A33" s="29" t="s">
        <v>36</v>
      </c>
      <c r="B33" s="30">
        <v>421</v>
      </c>
      <c r="C33" s="30">
        <v>2200</v>
      </c>
      <c r="D33" s="31">
        <f>SUM(C33/C43)</f>
        <v>0.02559746817769297</v>
      </c>
      <c r="E33" s="16"/>
      <c r="F33" s="39"/>
      <c r="G33" s="30"/>
      <c r="H33" s="30"/>
      <c r="I33" s="31"/>
      <c r="J33" s="16"/>
      <c r="K33" s="35"/>
      <c r="L33" s="34"/>
      <c r="M33" s="34"/>
      <c r="N33" s="36"/>
    </row>
    <row r="34" spans="1:14" ht="12.75">
      <c r="A34" s="29" t="s">
        <v>18</v>
      </c>
      <c r="B34" s="30">
        <v>122</v>
      </c>
      <c r="C34" s="30">
        <v>513</v>
      </c>
      <c r="D34" s="31">
        <f>SUM(C34/C43)</f>
        <v>0.005968864170525679</v>
      </c>
      <c r="E34" s="16"/>
      <c r="F34" s="39"/>
      <c r="G34" s="41"/>
      <c r="H34" s="41"/>
      <c r="I34" s="40"/>
      <c r="K34" s="37"/>
      <c r="L34" s="33"/>
      <c r="M34" s="33"/>
      <c r="N34" s="32"/>
    </row>
    <row r="35" spans="1:14" ht="12.75">
      <c r="A35" s="29" t="s">
        <v>38</v>
      </c>
      <c r="B35" s="30">
        <v>64</v>
      </c>
      <c r="C35" s="30">
        <v>258</v>
      </c>
      <c r="D35" s="31">
        <f>SUM(C35/C43)</f>
        <v>0.0030018849044749028</v>
      </c>
      <c r="E35" s="16"/>
      <c r="F35" s="39"/>
      <c r="G35" s="41"/>
      <c r="H35" s="41"/>
      <c r="I35" s="40"/>
      <c r="K35" s="35"/>
      <c r="L35" s="34"/>
      <c r="M35" s="34"/>
      <c r="N35" s="36"/>
    </row>
    <row r="36" spans="1:14" ht="12.75">
      <c r="A36" s="29" t="s">
        <v>34</v>
      </c>
      <c r="B36" s="30">
        <v>177</v>
      </c>
      <c r="C36" s="30">
        <v>1053</v>
      </c>
      <c r="D36" s="31">
        <f>SUM(C36/C43)</f>
        <v>0.012251879086868499</v>
      </c>
      <c r="E36" s="16"/>
      <c r="F36" s="39"/>
      <c r="G36" s="41"/>
      <c r="H36" s="41"/>
      <c r="I36" s="40"/>
      <c r="K36" s="35"/>
      <c r="L36" s="34"/>
      <c r="M36" s="34"/>
      <c r="N36" s="36"/>
    </row>
    <row r="37" spans="1:14" ht="12.75">
      <c r="A37" s="29" t="s">
        <v>35</v>
      </c>
      <c r="B37" s="30">
        <v>2105</v>
      </c>
      <c r="C37" s="30">
        <v>8760</v>
      </c>
      <c r="D37" s="31">
        <f>SUM(C37/C43)</f>
        <v>0.1019244641984502</v>
      </c>
      <c r="E37" s="16"/>
      <c r="F37" s="29"/>
      <c r="G37" s="30"/>
      <c r="H37" s="30"/>
      <c r="I37" s="42"/>
      <c r="J37" s="18"/>
      <c r="K37" s="43"/>
      <c r="L37" s="33"/>
      <c r="M37" s="34"/>
      <c r="N37" s="36"/>
    </row>
    <row r="38" spans="1:14" ht="12.75">
      <c r="A38" s="29" t="s">
        <v>37</v>
      </c>
      <c r="B38" s="30">
        <v>232</v>
      </c>
      <c r="C38" s="30">
        <v>1020</v>
      </c>
      <c r="D38" s="31">
        <f>SUM(C38/C43)</f>
        <v>0.011867917064203105</v>
      </c>
      <c r="E38" s="16"/>
      <c r="F38" s="29"/>
      <c r="G38" s="44"/>
      <c r="H38" s="44"/>
      <c r="I38" s="45"/>
      <c r="J38" s="19"/>
      <c r="K38" s="46"/>
      <c r="L38" s="8"/>
      <c r="M38" s="34"/>
      <c r="N38" s="36"/>
    </row>
    <row r="39" spans="1:14" ht="12.75">
      <c r="A39" s="29" t="s">
        <v>41</v>
      </c>
      <c r="B39" s="30">
        <v>1535</v>
      </c>
      <c r="C39" s="30">
        <v>8533</v>
      </c>
      <c r="D39" s="31">
        <f>SUM(C39/C43)</f>
        <v>0.0992832708910246</v>
      </c>
      <c r="E39" s="16"/>
      <c r="F39" s="39"/>
      <c r="G39" s="47"/>
      <c r="H39" s="47"/>
      <c r="I39" s="48"/>
      <c r="J39" s="20"/>
      <c r="K39" s="49"/>
      <c r="L39" s="34"/>
      <c r="M39" s="34"/>
      <c r="N39" s="36"/>
    </row>
    <row r="40" spans="1:14" ht="12.75">
      <c r="A40" s="29" t="s">
        <v>39</v>
      </c>
      <c r="B40" s="30">
        <v>19</v>
      </c>
      <c r="C40" s="30">
        <v>92</v>
      </c>
      <c r="D40" s="31">
        <f>SUM(C40/C43)</f>
        <v>0.0010704395783398878</v>
      </c>
      <c r="E40" s="16"/>
      <c r="F40" s="39"/>
      <c r="G40" s="47"/>
      <c r="H40" s="47"/>
      <c r="I40" s="48"/>
      <c r="J40" s="20"/>
      <c r="K40" s="49"/>
      <c r="L40" s="34"/>
      <c r="M40" s="34"/>
      <c r="N40" s="36"/>
    </row>
    <row r="41" spans="4:14" ht="12.75">
      <c r="D41" s="50"/>
      <c r="E41" s="16"/>
      <c r="F41" s="39"/>
      <c r="G41" s="47"/>
      <c r="H41" s="47"/>
      <c r="I41" s="48"/>
      <c r="J41" s="20"/>
      <c r="K41" s="49"/>
      <c r="L41" s="34"/>
      <c r="M41" s="34"/>
      <c r="N41" s="36"/>
    </row>
    <row r="42" spans="1:14" ht="12.75">
      <c r="A42" s="29"/>
      <c r="B42" s="30"/>
      <c r="C42" s="30"/>
      <c r="D42" s="51"/>
      <c r="E42" s="7"/>
      <c r="F42" s="39"/>
      <c r="G42" s="47"/>
      <c r="H42" s="47"/>
      <c r="I42" s="48"/>
      <c r="J42" s="20"/>
      <c r="K42" s="49"/>
      <c r="L42" s="34"/>
      <c r="M42" s="34"/>
      <c r="N42" s="36"/>
    </row>
    <row r="43" spans="1:14" ht="12.75">
      <c r="A43" s="52" t="s">
        <v>69</v>
      </c>
      <c r="B43" s="21">
        <f>SUM(B6:B42)</f>
        <v>15729</v>
      </c>
      <c r="C43" s="21">
        <f>SUM(C6:C42)</f>
        <v>85946</v>
      </c>
      <c r="D43" s="54"/>
      <c r="E43" s="6"/>
      <c r="F43" s="52" t="str">
        <f>A43</f>
        <v>Total April 2003</v>
      </c>
      <c r="G43" s="21">
        <f>SUM(G6:G42)</f>
        <v>2749</v>
      </c>
      <c r="H43" s="21">
        <f>SUM(H6:H42)</f>
        <v>15698</v>
      </c>
      <c r="I43" s="42"/>
      <c r="J43" s="18"/>
      <c r="K43" s="52" t="str">
        <f>F43</f>
        <v>Total April 2003</v>
      </c>
      <c r="L43" s="6">
        <f>SUM(L6:L42)</f>
        <v>526</v>
      </c>
      <c r="M43" s="6">
        <f>SUM(M6:M42)</f>
        <v>2009</v>
      </c>
      <c r="N43" s="36"/>
    </row>
    <row r="44" spans="1:14" ht="12.75">
      <c r="A44" s="52" t="s">
        <v>70</v>
      </c>
      <c r="B44" s="53">
        <v>15486</v>
      </c>
      <c r="C44" s="53">
        <v>89520</v>
      </c>
      <c r="D44" s="54"/>
      <c r="E44" s="6"/>
      <c r="F44" s="52" t="str">
        <f>A44</f>
        <v>Total April 2002 </v>
      </c>
      <c r="G44" s="53">
        <v>3392</v>
      </c>
      <c r="H44" s="53">
        <v>17518</v>
      </c>
      <c r="I44" s="42"/>
      <c r="J44" s="18"/>
      <c r="K44" s="52" t="str">
        <f>F44</f>
        <v>Total April 2002 </v>
      </c>
      <c r="L44" s="53">
        <v>349</v>
      </c>
      <c r="M44" s="53">
        <v>1768</v>
      </c>
      <c r="N44" s="36"/>
    </row>
    <row r="45" spans="1:14" ht="12.75">
      <c r="A45" s="52" t="s">
        <v>56</v>
      </c>
      <c r="B45" s="53">
        <f>SUM(B43-B44)</f>
        <v>243</v>
      </c>
      <c r="C45" s="53">
        <f>SUM(C43-C44)</f>
        <v>-3574</v>
      </c>
      <c r="D45" s="54"/>
      <c r="E45" s="6"/>
      <c r="F45" s="52" t="str">
        <f>A45</f>
        <v>2003 change 2002</v>
      </c>
      <c r="G45" s="53">
        <f>SUM(G43-G44)</f>
        <v>-643</v>
      </c>
      <c r="H45" s="53">
        <f>SUM(H43-H44)</f>
        <v>-1820</v>
      </c>
      <c r="I45" s="54"/>
      <c r="J45" s="6"/>
      <c r="K45" s="52" t="str">
        <f>F45</f>
        <v>2003 change 2002</v>
      </c>
      <c r="L45" s="53">
        <f>SUM(L43-L44)</f>
        <v>177</v>
      </c>
      <c r="M45" s="53">
        <f>SUM(M43-M44)</f>
        <v>241</v>
      </c>
      <c r="N45" s="36"/>
    </row>
    <row r="46" spans="1:14" ht="12.75">
      <c r="A46" s="52" t="s">
        <v>57</v>
      </c>
      <c r="B46" s="55">
        <f>SUM((B43-B44)/B44)</f>
        <v>0.015691592406044168</v>
      </c>
      <c r="C46" s="55">
        <f>SUM((C43-C44)/C44)</f>
        <v>-0.03992403932082216</v>
      </c>
      <c r="D46" s="56"/>
      <c r="E46" s="14"/>
      <c r="F46" s="52" t="str">
        <f>A46</f>
        <v>% change 2003 - 2002</v>
      </c>
      <c r="G46" s="55">
        <f>SUM((G43-G44)/G44)</f>
        <v>-0.18956367924528303</v>
      </c>
      <c r="H46" s="55">
        <f>SUM((H43-H44)/H44)</f>
        <v>-0.10389313848612855</v>
      </c>
      <c r="I46" s="56"/>
      <c r="J46" s="14"/>
      <c r="K46" s="52" t="str">
        <f>F46</f>
        <v>% change 2003 - 2002</v>
      </c>
      <c r="L46" s="55">
        <f>SUM((L43-L44)/L44)</f>
        <v>0.5071633237822349</v>
      </c>
      <c r="M46" s="55">
        <f>SUM((M43-M44)/M44)</f>
        <v>0.13631221719457012</v>
      </c>
      <c r="N46" s="36"/>
    </row>
    <row r="47" spans="1:14" ht="12.75">
      <c r="A47" s="52"/>
      <c r="B47" s="55"/>
      <c r="C47" s="55"/>
      <c r="D47" s="56"/>
      <c r="E47" s="14"/>
      <c r="F47" s="52"/>
      <c r="G47" s="55"/>
      <c r="H47" s="55"/>
      <c r="I47" s="56"/>
      <c r="J47" s="14"/>
      <c r="K47" s="52"/>
      <c r="L47" s="55"/>
      <c r="M47" s="55"/>
      <c r="N47" s="36"/>
    </row>
    <row r="48" spans="1:14" ht="12.75">
      <c r="A48" s="52"/>
      <c r="B48" s="55"/>
      <c r="C48" s="55"/>
      <c r="D48" s="56"/>
      <c r="E48" s="14"/>
      <c r="F48" s="52"/>
      <c r="G48" s="55"/>
      <c r="H48" s="55"/>
      <c r="I48" s="56"/>
      <c r="J48" s="14"/>
      <c r="K48" s="52"/>
      <c r="L48" s="55"/>
      <c r="M48" s="55"/>
      <c r="N48" s="36"/>
    </row>
    <row r="49" spans="1:14" ht="12.75">
      <c r="A49" s="61"/>
      <c r="B49" s="62"/>
      <c r="C49" s="62"/>
      <c r="D49" s="63"/>
      <c r="E49" s="5"/>
      <c r="F49" s="64"/>
      <c r="G49" s="65"/>
      <c r="H49" s="65"/>
      <c r="I49" s="66"/>
      <c r="J49"/>
      <c r="K49" s="64"/>
      <c r="L49" s="65"/>
      <c r="M49" s="65"/>
      <c r="N49" s="67"/>
    </row>
    <row r="50" spans="1:12" ht="12.75">
      <c r="A50" s="2"/>
      <c r="B50" s="2"/>
      <c r="C50" s="2"/>
      <c r="D50" s="2"/>
      <c r="E50" s="2"/>
      <c r="F50" s="2"/>
      <c r="L50" s="1"/>
    </row>
    <row r="51" spans="1:12" ht="12.75">
      <c r="A51" s="2"/>
      <c r="B51" s="2"/>
      <c r="C51" s="2"/>
      <c r="D51" s="2"/>
      <c r="E51" s="2"/>
      <c r="F51" s="2"/>
      <c r="L51" s="1"/>
    </row>
    <row r="52" spans="1:12" ht="12.75">
      <c r="A52" s="2"/>
      <c r="B52" s="3"/>
      <c r="C52" s="3"/>
      <c r="D52" s="3"/>
      <c r="E52" s="3"/>
      <c r="F52" s="3"/>
      <c r="L52" s="1"/>
    </row>
    <row r="56" spans="1:12" ht="12.75">
      <c r="A56" s="2"/>
      <c r="B56" s="2"/>
      <c r="C56" s="2"/>
      <c r="D56" s="2"/>
      <c r="E56" s="2"/>
      <c r="F56" s="2"/>
      <c r="L56" s="1"/>
    </row>
    <row r="61" spans="1:12" ht="12.75">
      <c r="A61" s="1"/>
      <c r="B61" s="1"/>
      <c r="C61" s="1"/>
      <c r="D61" s="1"/>
      <c r="E61" s="1"/>
      <c r="F61" s="1"/>
      <c r="L61" s="1"/>
    </row>
    <row r="62" spans="1:12" ht="12.75">
      <c r="A62" s="1"/>
      <c r="B62" s="1"/>
      <c r="C62" s="1"/>
      <c r="D62" s="1"/>
      <c r="E62" s="1"/>
      <c r="F62" s="1"/>
      <c r="L62" s="1"/>
    </row>
    <row r="63" spans="1:12" ht="12.75">
      <c r="A63" s="1"/>
      <c r="B63" s="1"/>
      <c r="C63" s="1"/>
      <c r="D63" s="1"/>
      <c r="E63" s="1"/>
      <c r="F63" s="1"/>
      <c r="L63" s="1"/>
    </row>
    <row r="64" spans="1:12" ht="12.75">
      <c r="A64" s="1"/>
      <c r="B64" s="1"/>
      <c r="C64" s="1"/>
      <c r="D64" s="1"/>
      <c r="E64" s="1"/>
      <c r="F64" s="1"/>
      <c r="L64" s="1"/>
    </row>
  </sheetData>
  <sheetProtection/>
  <mergeCells count="4">
    <mergeCell ref="A1:N1"/>
    <mergeCell ref="B4:D4"/>
    <mergeCell ref="G4:I4"/>
    <mergeCell ref="L4:N4"/>
  </mergeCells>
  <printOptions gridLines="1"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4"/>
  <sheetViews>
    <sheetView zoomScale="75" zoomScaleNormal="75" zoomScalePageLayoutView="0" workbookViewId="0" topLeftCell="A1">
      <selection activeCell="N14" sqref="N14"/>
    </sheetView>
  </sheetViews>
  <sheetFormatPr defaultColWidth="11.421875" defaultRowHeight="12.75"/>
  <cols>
    <col min="1" max="1" width="21.7109375" style="0" customWidth="1"/>
    <col min="2" max="2" width="12.421875" style="0" customWidth="1"/>
    <col min="3" max="3" width="15.00390625" style="0" customWidth="1"/>
    <col min="4" max="4" width="10.140625" style="0" customWidth="1"/>
    <col min="5" max="5" width="3.28125" style="0" customWidth="1"/>
    <col min="6" max="6" width="20.7109375" style="0" customWidth="1"/>
    <col min="7" max="7" width="12.421875" style="4" customWidth="1"/>
    <col min="8" max="8" width="15.00390625" style="4" customWidth="1"/>
    <col min="9" max="9" width="10.140625" style="4" customWidth="1"/>
    <col min="10" max="10" width="3.140625" style="4" customWidth="1"/>
    <col min="11" max="11" width="20.140625" style="4" customWidth="1"/>
    <col min="12" max="12" width="12.421875" style="0" customWidth="1"/>
    <col min="13" max="13" width="15.00390625" style="0" customWidth="1"/>
    <col min="14" max="14" width="10.140625" style="12" customWidth="1"/>
    <col min="15" max="16384" width="8.8515625" style="0" customWidth="1"/>
  </cols>
  <sheetData>
    <row r="1" spans="1:14" s="9" customFormat="1" ht="26.25">
      <c r="A1" s="71" t="s">
        <v>71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s="11" customFormat="1" ht="12.75">
      <c r="A2" s="13" t="s">
        <v>49</v>
      </c>
      <c r="N2" s="22"/>
    </row>
    <row r="3" spans="1:14" s="11" customFormat="1" ht="12.75">
      <c r="A3" s="13"/>
      <c r="B3" s="15"/>
      <c r="G3" s="15"/>
      <c r="H3" s="15"/>
      <c r="I3" s="15"/>
      <c r="J3" s="15"/>
      <c r="K3" s="15"/>
      <c r="L3" s="15"/>
      <c r="M3" s="15"/>
      <c r="N3" s="22"/>
    </row>
    <row r="4" spans="1:14" s="10" customFormat="1" ht="12.75">
      <c r="A4" s="23"/>
      <c r="B4" s="72" t="s">
        <v>50</v>
      </c>
      <c r="C4" s="72"/>
      <c r="D4" s="73"/>
      <c r="E4" s="6"/>
      <c r="F4" s="24"/>
      <c r="G4" s="74" t="s">
        <v>51</v>
      </c>
      <c r="H4" s="74"/>
      <c r="I4" s="75"/>
      <c r="J4" s="15"/>
      <c r="K4" s="25"/>
      <c r="L4" s="74" t="s">
        <v>52</v>
      </c>
      <c r="M4" s="74"/>
      <c r="N4" s="75"/>
    </row>
    <row r="5" spans="1:14" s="1" customFormat="1" ht="12.75">
      <c r="A5" s="26" t="s">
        <v>0</v>
      </c>
      <c r="B5" s="27" t="s">
        <v>72</v>
      </c>
      <c r="C5" s="27" t="s">
        <v>73</v>
      </c>
      <c r="D5" s="28" t="s">
        <v>53</v>
      </c>
      <c r="E5" s="6"/>
      <c r="F5" s="26" t="s">
        <v>0</v>
      </c>
      <c r="G5" s="27" t="str">
        <f>B5</f>
        <v>01/05 - 31/05</v>
      </c>
      <c r="H5" s="27" t="str">
        <f>C5</f>
        <v>01/01 - 31/05</v>
      </c>
      <c r="I5" s="28" t="s">
        <v>53</v>
      </c>
      <c r="J5" s="6"/>
      <c r="K5" s="26" t="s">
        <v>0</v>
      </c>
      <c r="L5" s="27" t="str">
        <f>B5</f>
        <v>01/05 - 31/05</v>
      </c>
      <c r="M5" s="27" t="str">
        <f>C5</f>
        <v>01/01 - 31/05</v>
      </c>
      <c r="N5" s="28" t="s">
        <v>53</v>
      </c>
    </row>
    <row r="6" spans="1:14" ht="12.75">
      <c r="A6" s="29" t="s">
        <v>1</v>
      </c>
      <c r="B6" s="30">
        <v>56</v>
      </c>
      <c r="C6" s="30">
        <v>591</v>
      </c>
      <c r="D6" s="31">
        <f>SUM(C6/C43)</f>
        <v>0.0058658302978571355</v>
      </c>
      <c r="E6" s="16"/>
      <c r="F6" s="29" t="s">
        <v>2</v>
      </c>
      <c r="G6" s="30">
        <v>6</v>
      </c>
      <c r="H6" s="30">
        <v>30</v>
      </c>
      <c r="I6" s="31">
        <f>SUM(H6/H43)</f>
        <v>0.0016080617495711836</v>
      </c>
      <c r="J6" s="16"/>
      <c r="K6" s="29" t="s">
        <v>42</v>
      </c>
      <c r="L6" s="12">
        <v>5</v>
      </c>
      <c r="M6" s="12">
        <v>33</v>
      </c>
      <c r="N6" s="31">
        <f>SUM(M6/M43)</f>
        <v>0.01381331100879029</v>
      </c>
    </row>
    <row r="7" spans="1:14" ht="12.75">
      <c r="A7" s="29" t="s">
        <v>40</v>
      </c>
      <c r="B7" s="30">
        <v>310</v>
      </c>
      <c r="C7" s="30">
        <v>1950</v>
      </c>
      <c r="D7" s="31">
        <f>SUM(C7/C43)</f>
        <v>0.01935426240409715</v>
      </c>
      <c r="E7" s="16"/>
      <c r="F7" s="29" t="s">
        <v>4</v>
      </c>
      <c r="G7" s="30">
        <v>263</v>
      </c>
      <c r="H7" s="30">
        <v>1664</v>
      </c>
      <c r="I7" s="31">
        <f>SUM(H7/H43)</f>
        <v>0.08919382504288165</v>
      </c>
      <c r="J7" s="16"/>
      <c r="K7" s="29" t="s">
        <v>6</v>
      </c>
      <c r="L7" s="33">
        <v>51</v>
      </c>
      <c r="M7" s="33">
        <v>292</v>
      </c>
      <c r="N7" s="31">
        <f>SUM(M7/M43)</f>
        <v>0.12222687316868983</v>
      </c>
    </row>
    <row r="8" spans="1:14" ht="12.75">
      <c r="A8" s="29" t="s">
        <v>3</v>
      </c>
      <c r="B8" s="30">
        <v>342</v>
      </c>
      <c r="C8" s="30">
        <v>2583</v>
      </c>
      <c r="D8" s="31">
        <f>SUM(C8/C43)</f>
        <v>0.025636953738350222</v>
      </c>
      <c r="E8" s="16"/>
      <c r="F8" s="29" t="s">
        <v>42</v>
      </c>
      <c r="G8" s="30">
        <v>2</v>
      </c>
      <c r="H8" s="30">
        <v>17</v>
      </c>
      <c r="I8" s="31">
        <f>SUM(H8/H43)</f>
        <v>0.0009112349914236707</v>
      </c>
      <c r="J8" s="16"/>
      <c r="K8" s="29" t="s">
        <v>8</v>
      </c>
      <c r="L8" s="33">
        <v>0</v>
      </c>
      <c r="M8" s="33">
        <v>2</v>
      </c>
      <c r="N8" s="31">
        <f>SUM(M8/M43)</f>
        <v>0.0008371703641691084</v>
      </c>
    </row>
    <row r="9" spans="1:14" ht="12.75">
      <c r="A9" s="29" t="s">
        <v>5</v>
      </c>
      <c r="B9" s="30">
        <v>32</v>
      </c>
      <c r="C9" s="30">
        <v>172</v>
      </c>
      <c r="D9" s="31">
        <f>SUM(C9/C43)</f>
        <v>0.0017071451966690818</v>
      </c>
      <c r="E9" s="16"/>
      <c r="F9" s="29" t="s">
        <v>7</v>
      </c>
      <c r="G9" s="30">
        <v>0</v>
      </c>
      <c r="H9" s="30">
        <v>1</v>
      </c>
      <c r="I9" s="31">
        <f>SUM(H9/H43)</f>
        <v>5.360205831903945E-05</v>
      </c>
      <c r="J9" s="16"/>
      <c r="K9" s="29" t="s">
        <v>12</v>
      </c>
      <c r="L9" s="33">
        <v>45</v>
      </c>
      <c r="M9" s="33">
        <v>241</v>
      </c>
      <c r="N9" s="31">
        <f>SUM(M9/M43)</f>
        <v>0.10087902888237757</v>
      </c>
    </row>
    <row r="10" spans="1:14" ht="12.75">
      <c r="A10" s="29" t="s">
        <v>4</v>
      </c>
      <c r="B10" s="30">
        <v>379</v>
      </c>
      <c r="C10" s="30">
        <v>2785</v>
      </c>
      <c r="D10" s="31">
        <f>SUM(C10/C43)</f>
        <v>0.027641856818159262</v>
      </c>
      <c r="E10" s="16"/>
      <c r="F10" s="29" t="s">
        <v>9</v>
      </c>
      <c r="G10" s="30">
        <v>122</v>
      </c>
      <c r="H10" s="30">
        <v>1109</v>
      </c>
      <c r="I10" s="31">
        <f>SUM(H10/H43)</f>
        <v>0.05944468267581475</v>
      </c>
      <c r="J10" s="16"/>
      <c r="K10" s="29" t="s">
        <v>14</v>
      </c>
      <c r="L10" s="33">
        <v>16</v>
      </c>
      <c r="M10" s="33">
        <v>76</v>
      </c>
      <c r="N10" s="31">
        <f>SUM(M10/M43)</f>
        <v>0.03181247383842612</v>
      </c>
    </row>
    <row r="11" spans="1:14" ht="12.75">
      <c r="A11" s="29" t="s">
        <v>42</v>
      </c>
      <c r="B11" s="30">
        <v>129</v>
      </c>
      <c r="C11" s="30">
        <v>1104</v>
      </c>
      <c r="D11" s="31">
        <f>SUM(C11/C43)</f>
        <v>0.010957490099550386</v>
      </c>
      <c r="E11" s="16"/>
      <c r="F11" s="29" t="s">
        <v>10</v>
      </c>
      <c r="G11" s="30">
        <v>409</v>
      </c>
      <c r="H11" s="30">
        <v>3466</v>
      </c>
      <c r="I11" s="31">
        <f>SUM(H11/H43)</f>
        <v>0.18578473413379074</v>
      </c>
      <c r="J11" s="16"/>
      <c r="K11" s="29" t="s">
        <v>15</v>
      </c>
      <c r="L11" s="33">
        <v>41</v>
      </c>
      <c r="M11" s="33">
        <v>316</v>
      </c>
      <c r="N11" s="31">
        <f>SUM(M11/M43)</f>
        <v>0.13227291753871914</v>
      </c>
    </row>
    <row r="12" spans="1:14" ht="12.75">
      <c r="A12" s="29" t="s">
        <v>7</v>
      </c>
      <c r="B12" s="30">
        <v>35</v>
      </c>
      <c r="C12" s="30">
        <v>153</v>
      </c>
      <c r="D12" s="31">
        <f>SUM(C12/C43)</f>
        <v>0.0015185652040137763</v>
      </c>
      <c r="E12" s="16"/>
      <c r="F12" s="29" t="s">
        <v>13</v>
      </c>
      <c r="G12" s="30">
        <v>52</v>
      </c>
      <c r="H12" s="30">
        <v>258</v>
      </c>
      <c r="I12" s="31">
        <f>SUM(H12/H43)</f>
        <v>0.013829331046312178</v>
      </c>
      <c r="J12" s="16"/>
      <c r="K12" s="29" t="s">
        <v>19</v>
      </c>
      <c r="L12" s="33">
        <v>21</v>
      </c>
      <c r="M12" s="33">
        <v>109</v>
      </c>
      <c r="N12" s="31">
        <f>SUM(M12/M43)</f>
        <v>0.04562578484721641</v>
      </c>
    </row>
    <row r="13" spans="1:14" ht="12.75">
      <c r="A13" s="29" t="s">
        <v>9</v>
      </c>
      <c r="B13" s="30">
        <v>497</v>
      </c>
      <c r="C13" s="30">
        <v>4081</v>
      </c>
      <c r="D13" s="31">
        <f>SUM(C13/C43)</f>
        <v>0.04050499736980537</v>
      </c>
      <c r="E13" s="16"/>
      <c r="F13" s="29" t="s">
        <v>14</v>
      </c>
      <c r="G13" s="30">
        <v>79</v>
      </c>
      <c r="H13" s="30">
        <v>573</v>
      </c>
      <c r="I13" s="31">
        <f>SUM(H13/H43)</f>
        <v>0.030713979416809607</v>
      </c>
      <c r="J13" s="16"/>
      <c r="K13" s="29" t="s">
        <v>22</v>
      </c>
      <c r="L13" s="33">
        <v>52</v>
      </c>
      <c r="M13" s="33">
        <v>304</v>
      </c>
      <c r="N13" s="31">
        <f>SUM(M13/M43)</f>
        <v>0.12724989535370448</v>
      </c>
    </row>
    <row r="14" spans="1:14" ht="12.75">
      <c r="A14" s="29" t="s">
        <v>10</v>
      </c>
      <c r="B14" s="30">
        <v>2090</v>
      </c>
      <c r="C14" s="30">
        <v>12479</v>
      </c>
      <c r="D14" s="31">
        <f>SUM(C14/C43)</f>
        <v>0.12385735412345042</v>
      </c>
      <c r="E14" s="16"/>
      <c r="F14" s="29" t="s">
        <v>15</v>
      </c>
      <c r="G14" s="30">
        <v>12</v>
      </c>
      <c r="H14" s="30">
        <v>105</v>
      </c>
      <c r="I14" s="31">
        <f>SUM(H14/H43)</f>
        <v>0.0056282161234991425</v>
      </c>
      <c r="J14" s="16"/>
      <c r="K14" s="29" t="s">
        <v>24</v>
      </c>
      <c r="L14" s="33">
        <v>11</v>
      </c>
      <c r="M14" s="33">
        <v>116</v>
      </c>
      <c r="N14" s="31">
        <f>SUM(M14/M43)</f>
        <v>0.04855588112180829</v>
      </c>
    </row>
    <row r="15" spans="1:14" ht="12.75">
      <c r="A15" s="29" t="s">
        <v>11</v>
      </c>
      <c r="B15" s="30">
        <v>283</v>
      </c>
      <c r="C15" s="30">
        <v>1750</v>
      </c>
      <c r="D15" s="31">
        <f>SUM(C15/C43)</f>
        <v>0.017369209849830775</v>
      </c>
      <c r="E15" s="16"/>
      <c r="F15" s="68" t="s">
        <v>18</v>
      </c>
      <c r="G15" s="7">
        <v>28</v>
      </c>
      <c r="H15" s="7">
        <v>116</v>
      </c>
      <c r="I15" s="31">
        <f>SUM(H15/H43)</f>
        <v>0.006217838765008576</v>
      </c>
      <c r="J15" s="16"/>
      <c r="K15" s="29" t="s">
        <v>29</v>
      </c>
      <c r="L15" s="33">
        <v>11</v>
      </c>
      <c r="M15" s="33">
        <v>67</v>
      </c>
      <c r="N15" s="31">
        <f>SUM(M15/M43)</f>
        <v>0.02804520719966513</v>
      </c>
    </row>
    <row r="16" spans="1:14" ht="12.75">
      <c r="A16" s="29" t="s">
        <v>13</v>
      </c>
      <c r="B16" s="30">
        <v>613</v>
      </c>
      <c r="C16" s="30">
        <v>3653</v>
      </c>
      <c r="D16" s="31">
        <f>SUM(C16/C43)</f>
        <v>0.03625698490367533</v>
      </c>
      <c r="E16" s="16"/>
      <c r="F16" s="29" t="s">
        <v>17</v>
      </c>
      <c r="G16" s="30">
        <v>0</v>
      </c>
      <c r="H16" s="30">
        <v>16</v>
      </c>
      <c r="I16" s="31">
        <f>SUM(H16/H43)</f>
        <v>0.0008576329331046312</v>
      </c>
      <c r="J16" s="16"/>
      <c r="K16" s="29" t="s">
        <v>31</v>
      </c>
      <c r="L16" s="33">
        <v>50</v>
      </c>
      <c r="M16" s="33">
        <v>310</v>
      </c>
      <c r="N16" s="31">
        <f>SUM(M16/M43)</f>
        <v>0.1297614064462118</v>
      </c>
    </row>
    <row r="17" spans="1:14" ht="12.75">
      <c r="A17" s="29" t="s">
        <v>14</v>
      </c>
      <c r="B17" s="30">
        <v>5</v>
      </c>
      <c r="C17" s="30">
        <v>47</v>
      </c>
      <c r="D17" s="31">
        <f>SUM(C17/C43)</f>
        <v>0.00046648735025259794</v>
      </c>
      <c r="E17" s="16"/>
      <c r="F17" s="29" t="s">
        <v>21</v>
      </c>
      <c r="G17" s="30">
        <v>36</v>
      </c>
      <c r="H17" s="30">
        <v>232</v>
      </c>
      <c r="I17" s="31">
        <f>SUM(H17/H43)</f>
        <v>0.012435677530017153</v>
      </c>
      <c r="J17" s="16"/>
      <c r="K17" s="29" t="s">
        <v>37</v>
      </c>
      <c r="L17" s="33">
        <v>49</v>
      </c>
      <c r="M17" s="33">
        <v>369</v>
      </c>
      <c r="N17" s="31">
        <f>SUM(M17/M43)</f>
        <v>0.1544579321892005</v>
      </c>
    </row>
    <row r="18" spans="1:14" ht="12.75">
      <c r="A18" s="29" t="s">
        <v>16</v>
      </c>
      <c r="B18" s="30">
        <v>38</v>
      </c>
      <c r="C18" s="30">
        <v>183</v>
      </c>
      <c r="D18" s="31">
        <f>SUM(C18/C43)</f>
        <v>0.0018163230871537325</v>
      </c>
      <c r="E18" s="16"/>
      <c r="F18" s="29" t="s">
        <v>22</v>
      </c>
      <c r="G18" s="30">
        <v>75</v>
      </c>
      <c r="H18" s="30">
        <v>534</v>
      </c>
      <c r="I18" s="31">
        <f>SUM(H18/H43)</f>
        <v>0.028623499142367066</v>
      </c>
      <c r="J18" s="16"/>
      <c r="K18" s="29" t="s">
        <v>39</v>
      </c>
      <c r="L18" s="33">
        <v>30</v>
      </c>
      <c r="M18" s="33">
        <v>154</v>
      </c>
      <c r="N18" s="31">
        <f>SUM(M18/M43)</f>
        <v>0.06446211804102135</v>
      </c>
    </row>
    <row r="19" spans="1:11" ht="12.75">
      <c r="A19" s="29" t="s">
        <v>46</v>
      </c>
      <c r="B19" s="30">
        <v>169</v>
      </c>
      <c r="C19" s="30">
        <v>993</v>
      </c>
      <c r="D19" s="31">
        <f>SUM(C19/C43)</f>
        <v>0.009855785931932547</v>
      </c>
      <c r="E19" s="16"/>
      <c r="F19" s="29" t="s">
        <v>24</v>
      </c>
      <c r="G19" s="30">
        <v>233</v>
      </c>
      <c r="H19" s="30">
        <v>1352</v>
      </c>
      <c r="I19" s="31">
        <f>SUM(H19/H43)</f>
        <v>0.07246998284734134</v>
      </c>
      <c r="J19" s="16"/>
      <c r="K19" s="35"/>
    </row>
    <row r="20" spans="1:14" ht="12.75">
      <c r="A20" s="29" t="s">
        <v>20</v>
      </c>
      <c r="B20" s="30">
        <v>56</v>
      </c>
      <c r="C20" s="30">
        <v>366</v>
      </c>
      <c r="D20" s="31">
        <f>SUM(C20/C43)</f>
        <v>0.003632646174307465</v>
      </c>
      <c r="E20" s="16"/>
      <c r="F20" s="29" t="s">
        <v>26</v>
      </c>
      <c r="G20" s="30">
        <v>244</v>
      </c>
      <c r="H20" s="30">
        <v>1499</v>
      </c>
      <c r="I20" s="31">
        <f>SUM(H20/H43)</f>
        <v>0.08034948542024013</v>
      </c>
      <c r="J20" s="16"/>
      <c r="K20" s="35"/>
      <c r="L20" s="34"/>
      <c r="M20" s="34"/>
      <c r="N20" s="36"/>
    </row>
    <row r="21" spans="1:14" ht="12.75">
      <c r="A21" s="29" t="s">
        <v>21</v>
      </c>
      <c r="B21" s="30">
        <v>364</v>
      </c>
      <c r="C21" s="30">
        <v>2341</v>
      </c>
      <c r="D21" s="31">
        <f>SUM(C21/C43)</f>
        <v>0.02323504014768791</v>
      </c>
      <c r="E21" s="16"/>
      <c r="F21" s="29" t="s">
        <v>27</v>
      </c>
      <c r="G21" s="30">
        <v>120</v>
      </c>
      <c r="H21" s="30">
        <v>732</v>
      </c>
      <c r="I21" s="31">
        <f>SUM(H21/H43)</f>
        <v>0.039236706689536875</v>
      </c>
      <c r="J21" s="16"/>
      <c r="K21" s="37"/>
      <c r="L21" s="33"/>
      <c r="M21" s="33"/>
      <c r="N21" s="32"/>
    </row>
    <row r="22" spans="1:14" ht="12.75">
      <c r="A22" s="29" t="s">
        <v>23</v>
      </c>
      <c r="B22" s="30">
        <v>468</v>
      </c>
      <c r="C22" s="30">
        <v>3556</v>
      </c>
      <c r="D22" s="31">
        <f>SUM(C22/C43)</f>
        <v>0.035294234414856136</v>
      </c>
      <c r="E22" s="16"/>
      <c r="F22" s="29" t="s">
        <v>28</v>
      </c>
      <c r="G22" s="30">
        <v>169</v>
      </c>
      <c r="H22" s="30">
        <v>1095</v>
      </c>
      <c r="I22" s="31">
        <f>SUM(H22/H43)</f>
        <v>0.0586942538593482</v>
      </c>
      <c r="J22" s="16"/>
      <c r="K22" s="35"/>
      <c r="L22" s="34"/>
      <c r="M22" s="34"/>
      <c r="N22" s="36"/>
    </row>
    <row r="23" spans="1:14" ht="12.75">
      <c r="A23" s="29" t="s">
        <v>25</v>
      </c>
      <c r="B23" s="30">
        <v>122</v>
      </c>
      <c r="C23" s="30">
        <v>688</v>
      </c>
      <c r="D23" s="31">
        <f>SUM(C23/C43)</f>
        <v>0.006828580786676327</v>
      </c>
      <c r="E23" s="16"/>
      <c r="F23" s="68" t="s">
        <v>74</v>
      </c>
      <c r="G23" s="69">
        <v>9</v>
      </c>
      <c r="H23" s="69">
        <v>9</v>
      </c>
      <c r="I23" s="31">
        <f>SUM(H23/H43)</f>
        <v>0.00048241852487135507</v>
      </c>
      <c r="J23" s="16"/>
      <c r="K23" s="35"/>
      <c r="L23" s="34"/>
      <c r="M23" s="34"/>
      <c r="N23" s="36"/>
    </row>
    <row r="24" spans="1:14" ht="12.75">
      <c r="A24" s="29" t="s">
        <v>48</v>
      </c>
      <c r="B24" s="30">
        <v>58</v>
      </c>
      <c r="C24" s="30">
        <v>228</v>
      </c>
      <c r="D24" s="31">
        <f>SUM(C24/C43)</f>
        <v>0.0022629599118636668</v>
      </c>
      <c r="E24" s="16"/>
      <c r="F24" s="29" t="s">
        <v>29</v>
      </c>
      <c r="G24" s="30">
        <v>201</v>
      </c>
      <c r="H24" s="30">
        <v>1235</v>
      </c>
      <c r="I24" s="31">
        <f>SUM(H24/H43)</f>
        <v>0.06619854202401372</v>
      </c>
      <c r="J24" s="16"/>
      <c r="K24" s="37"/>
      <c r="L24" s="33"/>
      <c r="M24" s="33"/>
      <c r="N24" s="32"/>
    </row>
    <row r="25" spans="1:14" ht="12.75">
      <c r="A25" s="29" t="s">
        <v>24</v>
      </c>
      <c r="B25" s="30">
        <v>122</v>
      </c>
      <c r="C25" s="30">
        <v>1195</v>
      </c>
      <c r="D25" s="31">
        <f>SUM(C25/C43)</f>
        <v>0.011860689011741586</v>
      </c>
      <c r="E25" s="16"/>
      <c r="F25" s="29" t="s">
        <v>46</v>
      </c>
      <c r="G25" s="30">
        <v>29</v>
      </c>
      <c r="H25" s="30">
        <v>138</v>
      </c>
      <c r="I25" s="31">
        <f>SUM(H25/H43)</f>
        <v>0.007397084048027444</v>
      </c>
      <c r="J25" s="16"/>
      <c r="K25" s="37"/>
      <c r="L25" s="33"/>
      <c r="M25" s="33"/>
      <c r="N25" s="32"/>
    </row>
    <row r="26" spans="1:14" ht="12.75">
      <c r="A26" s="29" t="s">
        <v>26</v>
      </c>
      <c r="B26" s="30">
        <v>1279</v>
      </c>
      <c r="C26" s="30">
        <v>9931</v>
      </c>
      <c r="D26" s="31">
        <f>SUM(C26/C43)</f>
        <v>0.0985677845820968</v>
      </c>
      <c r="E26" s="16"/>
      <c r="F26" s="29" t="s">
        <v>32</v>
      </c>
      <c r="G26" s="30">
        <v>64</v>
      </c>
      <c r="H26" s="30">
        <v>464</v>
      </c>
      <c r="I26" s="31">
        <f>SUM(H26/H43)</f>
        <v>0.024871355060034305</v>
      </c>
      <c r="J26" s="16"/>
      <c r="K26" s="37"/>
      <c r="L26" s="33"/>
      <c r="M26" s="33"/>
      <c r="N26" s="32"/>
    </row>
    <row r="27" spans="1:14" ht="12.75">
      <c r="A27" s="29" t="s">
        <v>27</v>
      </c>
      <c r="B27" s="30">
        <v>793</v>
      </c>
      <c r="C27" s="30">
        <v>7579</v>
      </c>
      <c r="D27" s="31">
        <f>SUM(C27/C43)</f>
        <v>0.07522356654392424</v>
      </c>
      <c r="E27" s="16"/>
      <c r="F27" s="29" t="s">
        <v>34</v>
      </c>
      <c r="G27" s="30">
        <v>16</v>
      </c>
      <c r="H27" s="30">
        <v>64</v>
      </c>
      <c r="I27" s="31">
        <f>SUM(H27/H43)</f>
        <v>0.003430531732418525</v>
      </c>
      <c r="J27" s="16"/>
      <c r="K27" s="35"/>
      <c r="L27" s="34"/>
      <c r="M27" s="34"/>
      <c r="N27" s="36"/>
    </row>
    <row r="28" spans="1:14" ht="12.75">
      <c r="A28" s="29" t="s">
        <v>28</v>
      </c>
      <c r="B28" s="38">
        <v>761</v>
      </c>
      <c r="C28" s="38">
        <v>5104</v>
      </c>
      <c r="D28" s="31">
        <f>SUM(C28/C43)</f>
        <v>0.05065854118487787</v>
      </c>
      <c r="E28" s="16"/>
      <c r="F28" s="29" t="s">
        <v>35</v>
      </c>
      <c r="G28" s="30">
        <v>473</v>
      </c>
      <c r="H28" s="30">
        <v>1980</v>
      </c>
      <c r="I28" s="31">
        <f>SUM(H28/H43)</f>
        <v>0.10613207547169812</v>
      </c>
      <c r="J28" s="16"/>
      <c r="K28" s="37"/>
      <c r="L28" s="33"/>
      <c r="M28" s="33"/>
      <c r="N28" s="32"/>
    </row>
    <row r="29" spans="1:14" ht="12.75">
      <c r="A29" s="39" t="s">
        <v>30</v>
      </c>
      <c r="B29" s="30">
        <v>7</v>
      </c>
      <c r="C29" s="30">
        <v>30</v>
      </c>
      <c r="D29" s="31">
        <f>SUM(C29/C43)</f>
        <v>0.00029775788313995613</v>
      </c>
      <c r="E29" s="16"/>
      <c r="F29" s="29" t="s">
        <v>41</v>
      </c>
      <c r="G29" s="30">
        <v>230</v>
      </c>
      <c r="H29" s="30">
        <v>1623</v>
      </c>
      <c r="I29" s="31">
        <f>SUM(H29/H43)</f>
        <v>0.08699614065180103</v>
      </c>
      <c r="J29" s="16"/>
      <c r="K29" s="35"/>
      <c r="L29" s="34"/>
      <c r="M29" s="34"/>
      <c r="N29" s="36"/>
    </row>
    <row r="30" spans="1:14" ht="12.75">
      <c r="A30" s="29" t="s">
        <v>29</v>
      </c>
      <c r="B30" s="30">
        <v>735</v>
      </c>
      <c r="C30" s="30">
        <v>6901</v>
      </c>
      <c r="D30" s="31">
        <f>SUM(C30/C43)</f>
        <v>0.06849423838496124</v>
      </c>
      <c r="E30" s="16"/>
      <c r="F30" s="29" t="s">
        <v>39</v>
      </c>
      <c r="G30" s="30">
        <v>97</v>
      </c>
      <c r="H30" s="30">
        <v>344</v>
      </c>
      <c r="I30" s="31">
        <f>SUM(H30/H43)</f>
        <v>0.01843910806174957</v>
      </c>
      <c r="K30" s="37"/>
      <c r="L30" s="33"/>
      <c r="M30" s="33"/>
      <c r="N30" s="32"/>
    </row>
    <row r="31" spans="1:14" ht="12.75">
      <c r="A31" s="29" t="s">
        <v>33</v>
      </c>
      <c r="B31" s="30">
        <v>89</v>
      </c>
      <c r="C31" s="30">
        <v>739</v>
      </c>
      <c r="D31" s="31">
        <f>SUM(C31/C43)</f>
        <v>0.007334769188014252</v>
      </c>
      <c r="E31" s="16"/>
      <c r="F31" s="39"/>
      <c r="G31" s="41"/>
      <c r="H31" s="41"/>
      <c r="I31" s="40"/>
      <c r="K31" s="37"/>
      <c r="L31" s="33"/>
      <c r="M31" s="33"/>
      <c r="N31" s="32"/>
    </row>
    <row r="32" spans="1:14" ht="12.75">
      <c r="A32" s="29" t="s">
        <v>32</v>
      </c>
      <c r="B32" s="30">
        <v>381</v>
      </c>
      <c r="C32" s="30">
        <v>2497</v>
      </c>
      <c r="D32" s="31">
        <f>SUM(C32/C43)</f>
        <v>0.024783381140015683</v>
      </c>
      <c r="E32" s="16"/>
      <c r="F32" s="39"/>
      <c r="G32" s="41"/>
      <c r="H32" s="41"/>
      <c r="I32" s="40"/>
      <c r="K32" s="37"/>
      <c r="L32" s="33"/>
      <c r="M32" s="33"/>
      <c r="N32" s="32"/>
    </row>
    <row r="33" spans="1:14" ht="12.75">
      <c r="A33" s="29" t="s">
        <v>36</v>
      </c>
      <c r="B33" s="30">
        <v>323</v>
      </c>
      <c r="C33" s="30">
        <v>2521</v>
      </c>
      <c r="D33" s="31">
        <f>SUM(C33/C43)</f>
        <v>0.025021587446527646</v>
      </c>
      <c r="E33" s="16"/>
      <c r="F33" s="39"/>
      <c r="G33" s="30"/>
      <c r="H33" s="30"/>
      <c r="I33" s="31"/>
      <c r="J33" s="16"/>
      <c r="K33" s="35"/>
      <c r="L33" s="34"/>
      <c r="M33" s="34"/>
      <c r="N33" s="36"/>
    </row>
    <row r="34" spans="1:14" ht="12.75">
      <c r="A34" s="29" t="s">
        <v>18</v>
      </c>
      <c r="B34" s="30">
        <v>76</v>
      </c>
      <c r="C34" s="30">
        <v>589</v>
      </c>
      <c r="D34" s="31">
        <f>SUM(C34/C43)</f>
        <v>0.005845979772314472</v>
      </c>
      <c r="E34" s="16"/>
      <c r="F34" s="39"/>
      <c r="G34" s="41"/>
      <c r="H34" s="41"/>
      <c r="I34" s="40"/>
      <c r="K34" s="37"/>
      <c r="L34" s="33"/>
      <c r="M34" s="33"/>
      <c r="N34" s="32"/>
    </row>
    <row r="35" spans="1:14" ht="12.75">
      <c r="A35" s="29" t="s">
        <v>38</v>
      </c>
      <c r="B35" s="30">
        <v>37</v>
      </c>
      <c r="C35" s="30">
        <v>295</v>
      </c>
      <c r="D35" s="31">
        <f>SUM(C35/C43)</f>
        <v>0.002927952517542902</v>
      </c>
      <c r="E35" s="16"/>
      <c r="F35" s="39"/>
      <c r="G35" s="41"/>
      <c r="H35" s="41"/>
      <c r="I35" s="40"/>
      <c r="K35" s="35"/>
      <c r="L35" s="34"/>
      <c r="M35" s="34"/>
      <c r="N35" s="36"/>
    </row>
    <row r="36" spans="1:14" ht="12.75">
      <c r="A36" s="29" t="s">
        <v>34</v>
      </c>
      <c r="B36" s="30">
        <v>161</v>
      </c>
      <c r="C36" s="30">
        <v>1213</v>
      </c>
      <c r="D36" s="31">
        <f>SUM(C36/C43)</f>
        <v>0.012039343741625559</v>
      </c>
      <c r="E36" s="16"/>
      <c r="F36" s="39"/>
      <c r="G36" s="41"/>
      <c r="H36" s="41"/>
      <c r="I36" s="40"/>
      <c r="K36" s="35"/>
      <c r="L36" s="34"/>
      <c r="M36" s="34"/>
      <c r="N36" s="36"/>
    </row>
    <row r="37" spans="1:14" ht="12.75">
      <c r="A37" s="29" t="s">
        <v>35</v>
      </c>
      <c r="B37" s="30">
        <v>2134</v>
      </c>
      <c r="C37" s="30">
        <v>10887</v>
      </c>
      <c r="D37" s="31">
        <f>SUM(C37/C43)</f>
        <v>0.10805633579149009</v>
      </c>
      <c r="E37" s="16"/>
      <c r="F37" s="29"/>
      <c r="G37" s="30"/>
      <c r="H37" s="30"/>
      <c r="I37" s="42"/>
      <c r="J37" s="18"/>
      <c r="K37" s="43"/>
      <c r="L37" s="33"/>
      <c r="M37" s="34"/>
      <c r="N37" s="36"/>
    </row>
    <row r="38" spans="1:14" ht="12.75">
      <c r="A38" s="29" t="s">
        <v>37</v>
      </c>
      <c r="B38" s="30">
        <v>217</v>
      </c>
      <c r="C38" s="30">
        <v>1236</v>
      </c>
      <c r="D38" s="31">
        <f>SUM(C38/C43)</f>
        <v>0.012267624785366192</v>
      </c>
      <c r="E38" s="16"/>
      <c r="F38" s="29"/>
      <c r="G38" s="44"/>
      <c r="H38" s="44"/>
      <c r="I38" s="45"/>
      <c r="J38" s="19"/>
      <c r="K38" s="46"/>
      <c r="L38" s="8"/>
      <c r="M38" s="34"/>
      <c r="N38" s="36"/>
    </row>
    <row r="39" spans="1:14" ht="12.75">
      <c r="A39" s="29" t="s">
        <v>41</v>
      </c>
      <c r="B39" s="30">
        <v>1694</v>
      </c>
      <c r="C39" s="30">
        <v>10213</v>
      </c>
      <c r="D39" s="31">
        <f>SUM(C39/C43)</f>
        <v>0.1013667086836124</v>
      </c>
      <c r="E39" s="16"/>
      <c r="F39" s="39"/>
      <c r="G39" s="47"/>
      <c r="H39" s="47"/>
      <c r="I39" s="48"/>
      <c r="J39" s="20"/>
      <c r="K39" s="49"/>
      <c r="L39" s="34"/>
      <c r="M39" s="34"/>
      <c r="N39" s="36"/>
    </row>
    <row r="40" spans="1:14" ht="12.75">
      <c r="A40" s="29" t="s">
        <v>39</v>
      </c>
      <c r="B40" s="30">
        <v>27</v>
      </c>
      <c r="C40" s="30">
        <v>120</v>
      </c>
      <c r="D40" s="31">
        <f>SUM(C40/C43)</f>
        <v>0.0011910315325598245</v>
      </c>
      <c r="E40" s="16"/>
      <c r="F40" s="39"/>
      <c r="G40" s="47"/>
      <c r="H40" s="47"/>
      <c r="I40" s="48"/>
      <c r="J40" s="20"/>
      <c r="K40" s="49"/>
      <c r="L40" s="34"/>
      <c r="M40" s="34"/>
      <c r="N40" s="36"/>
    </row>
    <row r="41" spans="4:14" ht="12.75">
      <c r="D41" s="50"/>
      <c r="E41" s="16"/>
      <c r="F41" s="39"/>
      <c r="G41" s="47"/>
      <c r="H41" s="47"/>
      <c r="I41" s="48"/>
      <c r="J41" s="20"/>
      <c r="K41" s="49"/>
      <c r="L41" s="34"/>
      <c r="M41" s="34"/>
      <c r="N41" s="36"/>
    </row>
    <row r="42" spans="1:14" ht="12.75">
      <c r="A42" s="29"/>
      <c r="B42" s="30"/>
      <c r="C42" s="30"/>
      <c r="D42" s="51"/>
      <c r="E42" s="7"/>
      <c r="F42" s="39"/>
      <c r="G42" s="47"/>
      <c r="H42" s="47"/>
      <c r="I42" s="48"/>
      <c r="J42" s="20"/>
      <c r="K42" s="49"/>
      <c r="L42" s="34"/>
      <c r="M42" s="34"/>
      <c r="N42" s="36"/>
    </row>
    <row r="43" spans="1:14" ht="12.75">
      <c r="A43" s="52" t="s">
        <v>75</v>
      </c>
      <c r="B43" s="21">
        <f>SUM(B6:B42)</f>
        <v>14882</v>
      </c>
      <c r="C43" s="21">
        <f>SUM(C6:C42)</f>
        <v>100753</v>
      </c>
      <c r="D43" s="54"/>
      <c r="E43" s="6"/>
      <c r="F43" s="52" t="str">
        <f>A43</f>
        <v>Total May 2003</v>
      </c>
      <c r="G43" s="21">
        <f>SUM(G6:G42)</f>
        <v>2969</v>
      </c>
      <c r="H43" s="21">
        <f>SUM(H6:H42)</f>
        <v>18656</v>
      </c>
      <c r="I43" s="42"/>
      <c r="J43" s="18"/>
      <c r="K43" s="52" t="str">
        <f>F43</f>
        <v>Total May 2003</v>
      </c>
      <c r="L43" s="6">
        <f>SUM(L6:L42)</f>
        <v>382</v>
      </c>
      <c r="M43" s="6">
        <f>SUM(M6:M42)</f>
        <v>2389</v>
      </c>
      <c r="N43" s="36"/>
    </row>
    <row r="44" spans="1:14" ht="12.75">
      <c r="A44" s="52" t="s">
        <v>76</v>
      </c>
      <c r="B44" s="53">
        <v>18454</v>
      </c>
      <c r="C44" s="53">
        <v>107973</v>
      </c>
      <c r="D44" s="54"/>
      <c r="E44" s="6"/>
      <c r="F44" s="52" t="str">
        <f>A44</f>
        <v>Total May 2002 </v>
      </c>
      <c r="G44" s="53">
        <v>3505</v>
      </c>
      <c r="H44" s="53">
        <v>21023</v>
      </c>
      <c r="I44" s="42"/>
      <c r="J44" s="18"/>
      <c r="K44" s="52" t="str">
        <f>F44</f>
        <v>Total May 2002 </v>
      </c>
      <c r="L44" s="53">
        <v>366</v>
      </c>
      <c r="M44" s="53">
        <v>2134</v>
      </c>
      <c r="N44" s="36"/>
    </row>
    <row r="45" spans="1:14" ht="12.75">
      <c r="A45" s="52" t="s">
        <v>56</v>
      </c>
      <c r="B45" s="53">
        <f>SUM(B43-B44)</f>
        <v>-3572</v>
      </c>
      <c r="C45" s="53">
        <f>SUM(C43-C44)</f>
        <v>-7220</v>
      </c>
      <c r="D45" s="54"/>
      <c r="E45" s="6"/>
      <c r="F45" s="52" t="str">
        <f>A45</f>
        <v>2003 change 2002</v>
      </c>
      <c r="G45" s="53">
        <f>SUM(G43-G44)</f>
        <v>-536</v>
      </c>
      <c r="H45" s="53">
        <f>SUM(H43-H44)</f>
        <v>-2367</v>
      </c>
      <c r="I45" s="54"/>
      <c r="J45" s="6"/>
      <c r="K45" s="52" t="str">
        <f>F45</f>
        <v>2003 change 2002</v>
      </c>
      <c r="L45" s="53">
        <f>SUM(L43-L44)</f>
        <v>16</v>
      </c>
      <c r="M45" s="53">
        <f>SUM(M43-M44)</f>
        <v>255</v>
      </c>
      <c r="N45" s="36"/>
    </row>
    <row r="46" spans="1:14" ht="12.75">
      <c r="A46" s="52" t="s">
        <v>57</v>
      </c>
      <c r="B46" s="55">
        <f>SUM((B43-B44)/B44)</f>
        <v>-0.19356237130161483</v>
      </c>
      <c r="C46" s="55">
        <f>SUM((C43-C44)/C44)</f>
        <v>-0.06686856899410037</v>
      </c>
      <c r="D46" s="56"/>
      <c r="E46" s="14"/>
      <c r="F46" s="52" t="str">
        <f>A46</f>
        <v>% change 2003 - 2002</v>
      </c>
      <c r="G46" s="55">
        <f>SUM((G43-G44)/G44)</f>
        <v>-0.1529243937232525</v>
      </c>
      <c r="H46" s="55">
        <f>SUM((H43-H44)/H44)</f>
        <v>-0.11259097179279837</v>
      </c>
      <c r="I46" s="56"/>
      <c r="J46" s="14"/>
      <c r="K46" s="52" t="str">
        <f>F46</f>
        <v>% change 2003 - 2002</v>
      </c>
      <c r="L46" s="55">
        <f>SUM((L43-L44)/L44)</f>
        <v>0.04371584699453552</v>
      </c>
      <c r="M46" s="55">
        <f>SUM((M43-M44)/M44)</f>
        <v>0.11949390815370196</v>
      </c>
      <c r="N46" s="36"/>
    </row>
    <row r="47" spans="1:14" ht="12.75">
      <c r="A47" s="52"/>
      <c r="B47" s="55"/>
      <c r="C47" s="55"/>
      <c r="D47" s="56"/>
      <c r="E47" s="14"/>
      <c r="F47" s="52"/>
      <c r="G47" s="55"/>
      <c r="H47" s="55"/>
      <c r="I47" s="56"/>
      <c r="J47" s="14"/>
      <c r="K47" s="52"/>
      <c r="L47" s="55"/>
      <c r="M47" s="55"/>
      <c r="N47" s="36"/>
    </row>
    <row r="48" spans="1:14" ht="12.75">
      <c r="A48" s="52"/>
      <c r="B48" s="55"/>
      <c r="C48" s="55"/>
      <c r="D48" s="56"/>
      <c r="E48" s="14"/>
      <c r="F48" s="52"/>
      <c r="G48" s="55"/>
      <c r="H48" s="55"/>
      <c r="I48" s="56"/>
      <c r="J48" s="14"/>
      <c r="K48" s="52"/>
      <c r="L48" s="55"/>
      <c r="M48" s="55"/>
      <c r="N48" s="36"/>
    </row>
    <row r="49" spans="1:14" ht="12.75">
      <c r="A49" s="61"/>
      <c r="B49" s="62"/>
      <c r="C49" s="62"/>
      <c r="D49" s="63"/>
      <c r="E49" s="5"/>
      <c r="F49" s="64"/>
      <c r="G49" s="65"/>
      <c r="H49" s="65"/>
      <c r="I49" s="66"/>
      <c r="J49"/>
      <c r="K49" s="64"/>
      <c r="L49" s="65"/>
      <c r="M49" s="65"/>
      <c r="N49" s="67"/>
    </row>
    <row r="50" spans="1:12" ht="12.75">
      <c r="A50" s="2"/>
      <c r="B50" s="2"/>
      <c r="C50" s="2"/>
      <c r="D50" s="2"/>
      <c r="E50" s="2"/>
      <c r="F50" s="2"/>
      <c r="L50" s="1"/>
    </row>
    <row r="51" spans="1:12" ht="12.75">
      <c r="A51" s="2"/>
      <c r="B51" s="2"/>
      <c r="C51" s="2"/>
      <c r="D51" s="2"/>
      <c r="E51" s="2"/>
      <c r="F51" s="2"/>
      <c r="L51" s="1"/>
    </row>
    <row r="52" spans="1:12" ht="12.75">
      <c r="A52" s="2"/>
      <c r="B52" s="3"/>
      <c r="C52" s="3"/>
      <c r="D52" s="3"/>
      <c r="E52" s="3"/>
      <c r="F52" s="3"/>
      <c r="L52" s="1"/>
    </row>
    <row r="56" spans="1:12" ht="12.75">
      <c r="A56" s="2"/>
      <c r="B56" s="2"/>
      <c r="C56" s="2"/>
      <c r="D56" s="2"/>
      <c r="E56" s="2"/>
      <c r="F56" s="2"/>
      <c r="L56" s="1"/>
    </row>
    <row r="61" spans="1:12" ht="12.75">
      <c r="A61" s="1"/>
      <c r="B61" s="1"/>
      <c r="C61" s="1"/>
      <c r="D61" s="1"/>
      <c r="E61" s="1"/>
      <c r="F61" s="1"/>
      <c r="L61" s="1"/>
    </row>
    <row r="62" spans="1:12" ht="12.75">
      <c r="A62" s="1"/>
      <c r="B62" s="1"/>
      <c r="C62" s="1"/>
      <c r="D62" s="1"/>
      <c r="E62" s="1"/>
      <c r="F62" s="1"/>
      <c r="L62" s="1"/>
    </row>
    <row r="63" spans="1:12" ht="12.75">
      <c r="A63" s="1"/>
      <c r="B63" s="1"/>
      <c r="C63" s="1"/>
      <c r="D63" s="1"/>
      <c r="E63" s="1"/>
      <c r="F63" s="1"/>
      <c r="L63" s="1"/>
    </row>
    <row r="64" spans="1:12" ht="12.75">
      <c r="A64" s="1"/>
      <c r="B64" s="1"/>
      <c r="C64" s="1"/>
      <c r="D64" s="1"/>
      <c r="E64" s="1"/>
      <c r="F64" s="1"/>
      <c r="L64" s="1"/>
    </row>
  </sheetData>
  <sheetProtection/>
  <mergeCells count="4">
    <mergeCell ref="A1:N1"/>
    <mergeCell ref="B4:D4"/>
    <mergeCell ref="G4:I4"/>
    <mergeCell ref="L4:N4"/>
  </mergeCells>
  <printOptions gridLines="1"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4"/>
  <sheetViews>
    <sheetView zoomScale="75" zoomScaleNormal="75" zoomScalePageLayoutView="0" workbookViewId="0" topLeftCell="A3">
      <selection activeCell="I12" sqref="I12"/>
    </sheetView>
  </sheetViews>
  <sheetFormatPr defaultColWidth="11.421875" defaultRowHeight="12.75"/>
  <cols>
    <col min="1" max="1" width="21.7109375" style="0" customWidth="1"/>
    <col min="2" max="2" width="12.421875" style="0" customWidth="1"/>
    <col min="3" max="3" width="15.00390625" style="0" customWidth="1"/>
    <col min="4" max="4" width="10.140625" style="0" customWidth="1"/>
    <col min="5" max="5" width="3.28125" style="0" customWidth="1"/>
    <col min="6" max="6" width="22.421875" style="0" customWidth="1"/>
    <col min="7" max="7" width="12.421875" style="4" customWidth="1"/>
    <col min="8" max="8" width="15.00390625" style="4" customWidth="1"/>
    <col min="9" max="9" width="10.140625" style="4" customWidth="1"/>
    <col min="10" max="10" width="3.140625" style="4" customWidth="1"/>
    <col min="11" max="11" width="20.140625" style="4" customWidth="1"/>
    <col min="12" max="12" width="12.421875" style="0" customWidth="1"/>
    <col min="13" max="13" width="15.00390625" style="0" customWidth="1"/>
    <col min="14" max="14" width="10.140625" style="12" customWidth="1"/>
    <col min="15" max="16384" width="8.8515625" style="0" customWidth="1"/>
  </cols>
  <sheetData>
    <row r="1" spans="1:14" s="9" customFormat="1" ht="26.25">
      <c r="A1" s="71" t="s">
        <v>77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s="11" customFormat="1" ht="12.75">
      <c r="A2" s="13" t="s">
        <v>49</v>
      </c>
      <c r="N2" s="22"/>
    </row>
    <row r="3" spans="1:14" s="11" customFormat="1" ht="12.75">
      <c r="A3" s="13"/>
      <c r="B3" s="15"/>
      <c r="G3" s="15"/>
      <c r="H3" s="15"/>
      <c r="I3" s="15"/>
      <c r="J3" s="15"/>
      <c r="K3" s="15"/>
      <c r="L3" s="15"/>
      <c r="M3" s="15"/>
      <c r="N3" s="22"/>
    </row>
    <row r="4" spans="1:14" s="10" customFormat="1" ht="12.75">
      <c r="A4" s="23"/>
      <c r="B4" s="72" t="s">
        <v>50</v>
      </c>
      <c r="C4" s="72"/>
      <c r="D4" s="73"/>
      <c r="E4" s="6"/>
      <c r="F4" s="24"/>
      <c r="G4" s="74" t="s">
        <v>51</v>
      </c>
      <c r="H4" s="74"/>
      <c r="I4" s="75"/>
      <c r="J4" s="15"/>
      <c r="K4" s="25"/>
      <c r="L4" s="74" t="s">
        <v>52</v>
      </c>
      <c r="M4" s="74"/>
      <c r="N4" s="75"/>
    </row>
    <row r="5" spans="1:14" s="1" customFormat="1" ht="12.75">
      <c r="A5" s="26" t="s">
        <v>0</v>
      </c>
      <c r="B5" s="27" t="s">
        <v>78</v>
      </c>
      <c r="C5" s="27" t="s">
        <v>79</v>
      </c>
      <c r="D5" s="28" t="s">
        <v>53</v>
      </c>
      <c r="E5" s="6"/>
      <c r="F5" s="26" t="s">
        <v>0</v>
      </c>
      <c r="G5" s="27" t="str">
        <f>B5</f>
        <v>01/06 - 30/06</v>
      </c>
      <c r="H5" s="27" t="str">
        <f>C5</f>
        <v>01/01 - 30/06</v>
      </c>
      <c r="I5" s="28" t="s">
        <v>53</v>
      </c>
      <c r="J5" s="6"/>
      <c r="K5" s="26" t="s">
        <v>0</v>
      </c>
      <c r="L5" s="27" t="str">
        <f>B5</f>
        <v>01/06 - 30/06</v>
      </c>
      <c r="M5" s="27" t="str">
        <f>C5</f>
        <v>01/01 - 30/06</v>
      </c>
      <c r="N5" s="28" t="s">
        <v>53</v>
      </c>
    </row>
    <row r="6" spans="1:14" ht="12.75">
      <c r="A6" s="29" t="s">
        <v>1</v>
      </c>
      <c r="B6" s="30">
        <v>38</v>
      </c>
      <c r="C6" s="30">
        <v>628</v>
      </c>
      <c r="D6" s="31">
        <f>SUM(C6/C43)</f>
        <v>0.005609797493456725</v>
      </c>
      <c r="E6" s="16"/>
      <c r="F6" s="29" t="s">
        <v>2</v>
      </c>
      <c r="G6" s="30">
        <v>3</v>
      </c>
      <c r="H6" s="30">
        <v>33</v>
      </c>
      <c r="I6" s="31">
        <f>SUM(H6/H43)</f>
        <v>0.0014230885333563327</v>
      </c>
      <c r="J6" s="16"/>
      <c r="K6" s="29" t="s">
        <v>42</v>
      </c>
      <c r="L6" s="12">
        <v>11</v>
      </c>
      <c r="M6" s="12">
        <v>44</v>
      </c>
      <c r="N6" s="31">
        <f>SUM(M6/M43)</f>
        <v>0.015641663704230358</v>
      </c>
    </row>
    <row r="7" spans="1:14" ht="12.75">
      <c r="A7" s="29" t="s">
        <v>40</v>
      </c>
      <c r="B7" s="30">
        <v>232</v>
      </c>
      <c r="C7" s="30">
        <v>2181</v>
      </c>
      <c r="D7" s="31">
        <f>SUM(C7/C43)</f>
        <v>0.019482433651638723</v>
      </c>
      <c r="E7" s="16"/>
      <c r="F7" s="29" t="s">
        <v>4</v>
      </c>
      <c r="G7" s="30">
        <v>174</v>
      </c>
      <c r="H7" s="30">
        <v>1837</v>
      </c>
      <c r="I7" s="31">
        <f>SUM(H7/H43)</f>
        <v>0.07921859502350252</v>
      </c>
      <c r="J7" s="16"/>
      <c r="K7" s="29" t="s">
        <v>6</v>
      </c>
      <c r="L7" s="33">
        <v>37</v>
      </c>
      <c r="M7" s="33">
        <v>329</v>
      </c>
      <c r="N7" s="31">
        <f>SUM(M7/M43)</f>
        <v>0.11695698542481336</v>
      </c>
    </row>
    <row r="8" spans="1:14" ht="12.75">
      <c r="A8" s="29" t="s">
        <v>3</v>
      </c>
      <c r="B8" s="30">
        <v>278</v>
      </c>
      <c r="C8" s="30">
        <v>2858</v>
      </c>
      <c r="D8" s="31">
        <f>SUM(C8/C43)</f>
        <v>0.025529938274361976</v>
      </c>
      <c r="E8" s="16"/>
      <c r="F8" s="29" t="s">
        <v>42</v>
      </c>
      <c r="G8" s="30">
        <v>2</v>
      </c>
      <c r="H8" s="30">
        <v>19</v>
      </c>
      <c r="I8" s="31">
        <f>SUM(H8/H43)</f>
        <v>0.0008193540040536461</v>
      </c>
      <c r="J8" s="16"/>
      <c r="K8" s="29" t="s">
        <v>8</v>
      </c>
      <c r="L8" s="33">
        <v>0</v>
      </c>
      <c r="M8" s="33">
        <v>2</v>
      </c>
      <c r="N8" s="31">
        <f>SUM(M8/M43)</f>
        <v>0.0007109847138286527</v>
      </c>
    </row>
    <row r="9" spans="1:14" ht="12.75">
      <c r="A9" s="29" t="s">
        <v>5</v>
      </c>
      <c r="B9" s="30">
        <v>12</v>
      </c>
      <c r="C9" s="30">
        <v>184</v>
      </c>
      <c r="D9" s="31">
        <f>SUM(C9/C43)</f>
        <v>0.0016436349343885946</v>
      </c>
      <c r="E9" s="16"/>
      <c r="F9" s="29" t="s">
        <v>7</v>
      </c>
      <c r="G9" s="30">
        <v>0</v>
      </c>
      <c r="H9" s="30">
        <v>1</v>
      </c>
      <c r="I9" s="31">
        <f>SUM(H9/H43)</f>
        <v>4.31238949501919E-05</v>
      </c>
      <c r="J9" s="16"/>
      <c r="K9" s="29" t="s">
        <v>12</v>
      </c>
      <c r="L9" s="33">
        <v>39</v>
      </c>
      <c r="M9" s="33">
        <v>280</v>
      </c>
      <c r="N9" s="31">
        <f>SUM(M9/M43)</f>
        <v>0.09953785993601137</v>
      </c>
    </row>
    <row r="10" spans="1:14" ht="12.75">
      <c r="A10" s="29" t="s">
        <v>4</v>
      </c>
      <c r="B10" s="30">
        <v>393</v>
      </c>
      <c r="C10" s="30">
        <v>3175</v>
      </c>
      <c r="D10" s="31">
        <f>SUM(C10/C43)</f>
        <v>0.028361635416759717</v>
      </c>
      <c r="E10" s="16"/>
      <c r="F10" s="29" t="s">
        <v>9</v>
      </c>
      <c r="G10" s="30">
        <v>157</v>
      </c>
      <c r="H10" s="30">
        <v>1265</v>
      </c>
      <c r="I10" s="31">
        <f>SUM(H10/H43)</f>
        <v>0.05455172711199276</v>
      </c>
      <c r="J10" s="16"/>
      <c r="K10" s="29" t="s">
        <v>14</v>
      </c>
      <c r="L10" s="33">
        <v>16</v>
      </c>
      <c r="M10" s="33">
        <v>91</v>
      </c>
      <c r="N10" s="31">
        <f>SUM(M10/M43)</f>
        <v>0.0323498044792037</v>
      </c>
    </row>
    <row r="11" spans="1:14" ht="12.75">
      <c r="A11" s="29" t="s">
        <v>42</v>
      </c>
      <c r="B11" s="30">
        <v>87</v>
      </c>
      <c r="C11" s="30">
        <v>1191</v>
      </c>
      <c r="D11" s="31">
        <f>SUM(C11/C43)</f>
        <v>0.010638963080743566</v>
      </c>
      <c r="E11" s="16"/>
      <c r="F11" s="29" t="s">
        <v>10</v>
      </c>
      <c r="G11" s="30">
        <v>670</v>
      </c>
      <c r="H11" s="30">
        <v>4133</v>
      </c>
      <c r="I11" s="31">
        <f>SUM(H11/H43)</f>
        <v>0.17823105782914314</v>
      </c>
      <c r="J11" s="16"/>
      <c r="K11" s="29" t="s">
        <v>15</v>
      </c>
      <c r="L11" s="33">
        <v>45</v>
      </c>
      <c r="M11" s="33">
        <v>361</v>
      </c>
      <c r="N11" s="31">
        <f>SUM(M11/M43)</f>
        <v>0.1283327408460718</v>
      </c>
    </row>
    <row r="12" spans="1:14" ht="12.75">
      <c r="A12" s="29" t="s">
        <v>7</v>
      </c>
      <c r="B12" s="30">
        <v>30</v>
      </c>
      <c r="C12" s="30">
        <v>183</v>
      </c>
      <c r="D12" s="31">
        <f>SUM(C12/C43)</f>
        <v>0.0016347021358321348</v>
      </c>
      <c r="E12" s="16"/>
      <c r="F12" s="29" t="s">
        <v>13</v>
      </c>
      <c r="G12" s="30">
        <v>46</v>
      </c>
      <c r="H12" s="30">
        <v>304</v>
      </c>
      <c r="I12" s="31">
        <f>SUM(H12/H43)</f>
        <v>0.013109664064858337</v>
      </c>
      <c r="J12" s="16"/>
      <c r="K12" s="29" t="s">
        <v>19</v>
      </c>
      <c r="L12" s="33">
        <v>22</v>
      </c>
      <c r="M12" s="33">
        <v>131</v>
      </c>
      <c r="N12" s="31">
        <f>SUM(M12/M43)</f>
        <v>0.04656949875577675</v>
      </c>
    </row>
    <row r="13" spans="1:14" ht="12.75">
      <c r="A13" s="29" t="s">
        <v>9</v>
      </c>
      <c r="B13" s="30">
        <v>344</v>
      </c>
      <c r="C13" s="30">
        <v>4424</v>
      </c>
      <c r="D13" s="31">
        <f>SUM(C13/C43)</f>
        <v>0.03951870081377795</v>
      </c>
      <c r="E13" s="16"/>
      <c r="F13" s="29" t="s">
        <v>14</v>
      </c>
      <c r="G13" s="30">
        <v>76</v>
      </c>
      <c r="H13" s="30">
        <v>646</v>
      </c>
      <c r="I13" s="31">
        <f>SUM(H13/H43)</f>
        <v>0.027858036137823967</v>
      </c>
      <c r="J13" s="16"/>
      <c r="K13" s="29" t="s">
        <v>22</v>
      </c>
      <c r="L13" s="33">
        <v>38</v>
      </c>
      <c r="M13" s="33">
        <v>342</v>
      </c>
      <c r="N13" s="31">
        <f>SUM(M13/M43)</f>
        <v>0.1215783860646996</v>
      </c>
    </row>
    <row r="14" spans="1:14" ht="12.75">
      <c r="A14" s="29" t="s">
        <v>10</v>
      </c>
      <c r="B14" s="30">
        <v>1851</v>
      </c>
      <c r="C14" s="30">
        <v>14320</v>
      </c>
      <c r="D14" s="31">
        <f>SUM(C14/C43)</f>
        <v>0.12791767532850368</v>
      </c>
      <c r="E14" s="16"/>
      <c r="F14" s="29" t="s">
        <v>15</v>
      </c>
      <c r="G14" s="30">
        <v>17</v>
      </c>
      <c r="H14" s="30">
        <v>122</v>
      </c>
      <c r="I14" s="31">
        <f>SUM(H14/H43)</f>
        <v>0.005261115183923412</v>
      </c>
      <c r="J14" s="16"/>
      <c r="K14" s="29" t="s">
        <v>24</v>
      </c>
      <c r="L14" s="33">
        <v>11</v>
      </c>
      <c r="M14" s="33">
        <v>127</v>
      </c>
      <c r="N14" s="31">
        <f>SUM(M14/M43)</f>
        <v>0.04514752932811945</v>
      </c>
    </row>
    <row r="15" spans="1:14" ht="12.75">
      <c r="A15" s="29" t="s">
        <v>11</v>
      </c>
      <c r="B15" s="30">
        <v>187</v>
      </c>
      <c r="C15" s="30">
        <v>1936</v>
      </c>
      <c r="D15" s="31">
        <f>SUM(C15/C43)</f>
        <v>0.017293898005306084</v>
      </c>
      <c r="E15" s="16"/>
      <c r="F15" s="68" t="s">
        <v>18</v>
      </c>
      <c r="G15" s="7">
        <v>331</v>
      </c>
      <c r="H15" s="7">
        <v>447</v>
      </c>
      <c r="I15" s="31">
        <f>SUM(H15/H43)</f>
        <v>0.01927638104273578</v>
      </c>
      <c r="J15" s="16"/>
      <c r="K15" s="29" t="s">
        <v>29</v>
      </c>
      <c r="L15" s="33">
        <v>9</v>
      </c>
      <c r="M15" s="33">
        <v>75</v>
      </c>
      <c r="N15" s="31">
        <f>SUM(M15/M43)</f>
        <v>0.026661926768574477</v>
      </c>
    </row>
    <row r="16" spans="1:14" ht="12.75">
      <c r="A16" s="29" t="s">
        <v>13</v>
      </c>
      <c r="B16" s="30">
        <v>414</v>
      </c>
      <c r="C16" s="30">
        <v>4064</v>
      </c>
      <c r="D16" s="31">
        <f>SUM(C16/C43)</f>
        <v>0.036302893333452435</v>
      </c>
      <c r="E16" s="16"/>
      <c r="F16" s="29" t="s">
        <v>17</v>
      </c>
      <c r="G16" s="30">
        <v>1</v>
      </c>
      <c r="H16" s="30">
        <v>17</v>
      </c>
      <c r="I16" s="31">
        <f>SUM(H16/H43)</f>
        <v>0.0007331062141532624</v>
      </c>
      <c r="J16" s="16"/>
      <c r="K16" s="29" t="s">
        <v>31</v>
      </c>
      <c r="L16" s="33">
        <v>42</v>
      </c>
      <c r="M16" s="33">
        <v>352</v>
      </c>
      <c r="N16" s="31">
        <f>SUM(M16/M43)</f>
        <v>0.12513330963384287</v>
      </c>
    </row>
    <row r="17" spans="1:14" ht="12.75">
      <c r="A17" s="29" t="s">
        <v>14</v>
      </c>
      <c r="B17" s="30">
        <v>4</v>
      </c>
      <c r="C17" s="30">
        <v>51</v>
      </c>
      <c r="D17" s="31">
        <f>SUM(C17/C43)</f>
        <v>0.00045557272637944743</v>
      </c>
      <c r="E17" s="16"/>
      <c r="F17" s="29" t="s">
        <v>21</v>
      </c>
      <c r="G17" s="30">
        <v>172</v>
      </c>
      <c r="H17" s="30">
        <v>404</v>
      </c>
      <c r="I17" s="31">
        <f>SUM(H17/H43)</f>
        <v>0.01742205355987753</v>
      </c>
      <c r="J17" s="16"/>
      <c r="K17" s="29" t="s">
        <v>37</v>
      </c>
      <c r="L17" s="33">
        <v>64</v>
      </c>
      <c r="M17" s="33">
        <v>433</v>
      </c>
      <c r="N17" s="31">
        <f>SUM(M17/M43)</f>
        <v>0.1539281905439033</v>
      </c>
    </row>
    <row r="18" spans="1:14" ht="12.75">
      <c r="A18" s="29" t="s">
        <v>16</v>
      </c>
      <c r="B18" s="30">
        <v>20</v>
      </c>
      <c r="C18" s="30">
        <v>203</v>
      </c>
      <c r="D18" s="31">
        <f>SUM(C18/C43)</f>
        <v>0.00181335810696133</v>
      </c>
      <c r="E18" s="16"/>
      <c r="F18" s="29" t="s">
        <v>22</v>
      </c>
      <c r="G18" s="30">
        <v>78</v>
      </c>
      <c r="H18" s="30">
        <v>612</v>
      </c>
      <c r="I18" s="31">
        <f>SUM(H18/H43)</f>
        <v>0.026391823709517443</v>
      </c>
      <c r="J18" s="16"/>
      <c r="K18" s="29" t="s">
        <v>39</v>
      </c>
      <c r="L18" s="33">
        <v>2</v>
      </c>
      <c r="M18" s="33">
        <v>14</v>
      </c>
      <c r="N18" s="31">
        <f>SUM(M18/M43)</f>
        <v>0.004976892996800568</v>
      </c>
    </row>
    <row r="19" spans="1:14" ht="12.75">
      <c r="A19" s="29" t="s">
        <v>46</v>
      </c>
      <c r="B19" s="30">
        <v>151</v>
      </c>
      <c r="C19" s="30">
        <v>1144</v>
      </c>
      <c r="D19" s="31">
        <f>SUM(C19/C43)</f>
        <v>0.010219121548589958</v>
      </c>
      <c r="E19" s="16"/>
      <c r="F19" s="29" t="s">
        <v>24</v>
      </c>
      <c r="G19" s="30">
        <v>652</v>
      </c>
      <c r="H19" s="30">
        <v>2003</v>
      </c>
      <c r="I19" s="31">
        <f>SUM(H19/H43)</f>
        <v>0.08637716158523438</v>
      </c>
      <c r="J19" s="16"/>
      <c r="K19" s="29" t="s">
        <v>80</v>
      </c>
      <c r="L19" s="70">
        <v>90</v>
      </c>
      <c r="M19" s="70">
        <v>232</v>
      </c>
      <c r="N19" s="31">
        <f>SUM(M19/M43)</f>
        <v>0.08247422680412371</v>
      </c>
    </row>
    <row r="20" spans="1:14" ht="12.75">
      <c r="A20" s="29" t="s">
        <v>20</v>
      </c>
      <c r="B20" s="30">
        <v>35</v>
      </c>
      <c r="C20" s="30">
        <v>401</v>
      </c>
      <c r="D20" s="31">
        <f>SUM(C20/C43)</f>
        <v>0.003582052221140361</v>
      </c>
      <c r="E20" s="16"/>
      <c r="F20" s="29" t="s">
        <v>26</v>
      </c>
      <c r="G20" s="30">
        <v>514</v>
      </c>
      <c r="H20" s="30">
        <v>2010</v>
      </c>
      <c r="I20" s="31">
        <f>SUM(H20/H43)</f>
        <v>0.08667902884988572</v>
      </c>
      <c r="J20" s="16"/>
      <c r="K20" s="35"/>
      <c r="L20" s="34"/>
      <c r="M20" s="34"/>
      <c r="N20" s="36"/>
    </row>
    <row r="21" spans="1:14" ht="12.75">
      <c r="A21" s="29" t="s">
        <v>21</v>
      </c>
      <c r="B21" s="30">
        <v>307</v>
      </c>
      <c r="C21" s="30">
        <v>2647</v>
      </c>
      <c r="D21" s="31">
        <f>SUM(C21/C43)</f>
        <v>0.023645117778948968</v>
      </c>
      <c r="E21" s="16"/>
      <c r="F21" s="29" t="s">
        <v>27</v>
      </c>
      <c r="G21" s="30">
        <v>137</v>
      </c>
      <c r="H21" s="30">
        <v>869</v>
      </c>
      <c r="I21" s="31">
        <f>SUM(H21/H43)</f>
        <v>0.03747466471171676</v>
      </c>
      <c r="J21" s="16"/>
      <c r="K21" s="37"/>
      <c r="L21" s="33"/>
      <c r="M21" s="33"/>
      <c r="N21" s="32"/>
    </row>
    <row r="22" spans="1:14" ht="12.75">
      <c r="A22" s="29" t="s">
        <v>23</v>
      </c>
      <c r="B22" s="30">
        <v>358</v>
      </c>
      <c r="C22" s="30">
        <v>3913</v>
      </c>
      <c r="D22" s="31">
        <f>SUM(C22/C43)</f>
        <v>0.03495404075142702</v>
      </c>
      <c r="E22" s="16"/>
      <c r="F22" s="29" t="s">
        <v>28</v>
      </c>
      <c r="G22" s="30">
        <v>135</v>
      </c>
      <c r="H22" s="30">
        <v>1230</v>
      </c>
      <c r="I22" s="31">
        <f>SUM(H22/H43)</f>
        <v>0.05304239078873604</v>
      </c>
      <c r="J22" s="16"/>
      <c r="K22" s="35"/>
      <c r="L22" s="34"/>
      <c r="M22" s="34"/>
      <c r="N22" s="36"/>
    </row>
    <row r="23" spans="1:14" ht="12.75">
      <c r="A23" s="29" t="s">
        <v>81</v>
      </c>
      <c r="B23" s="30">
        <v>49</v>
      </c>
      <c r="C23" s="30">
        <v>737</v>
      </c>
      <c r="D23" s="31">
        <f>SUM(C23/C43)</f>
        <v>0.006583472536110838</v>
      </c>
      <c r="E23" s="16"/>
      <c r="F23" s="68" t="s">
        <v>74</v>
      </c>
      <c r="G23" s="69">
        <v>1</v>
      </c>
      <c r="H23" s="69">
        <v>10</v>
      </c>
      <c r="I23" s="31">
        <f>SUM(H23/H43)</f>
        <v>0.000431238949501919</v>
      </c>
      <c r="J23" s="16"/>
      <c r="K23" s="35"/>
      <c r="L23" s="34"/>
      <c r="M23" s="34"/>
      <c r="N23" s="36"/>
    </row>
    <row r="24" spans="1:14" ht="12.75">
      <c r="A24" s="29" t="s">
        <v>48</v>
      </c>
      <c r="B24" s="30">
        <v>52</v>
      </c>
      <c r="C24" s="30">
        <v>279</v>
      </c>
      <c r="D24" s="31">
        <f>SUM(C24/C43)</f>
        <v>0.0024922507972522713</v>
      </c>
      <c r="E24" s="16"/>
      <c r="F24" s="29" t="s">
        <v>29</v>
      </c>
      <c r="G24" s="30">
        <v>217</v>
      </c>
      <c r="H24" s="30">
        <v>1452</v>
      </c>
      <c r="I24" s="31">
        <f>SUM(H24/H43)</f>
        <v>0.06261589546767864</v>
      </c>
      <c r="J24" s="16"/>
      <c r="K24" s="37"/>
      <c r="L24" s="33"/>
      <c r="M24" s="33"/>
      <c r="N24" s="32"/>
    </row>
    <row r="25" spans="1:14" ht="12.75">
      <c r="A25" s="29" t="s">
        <v>24</v>
      </c>
      <c r="B25" s="30">
        <v>71</v>
      </c>
      <c r="C25" s="30">
        <v>1265</v>
      </c>
      <c r="D25" s="31">
        <f>SUM(C25/C43)</f>
        <v>0.011299990173921588</v>
      </c>
      <c r="E25" s="16"/>
      <c r="F25" s="29" t="s">
        <v>46</v>
      </c>
      <c r="G25" s="30">
        <v>23</v>
      </c>
      <c r="H25" s="30">
        <v>161</v>
      </c>
      <c r="I25" s="31">
        <f>SUM(H25/H43)</f>
        <v>0.006942947086980896</v>
      </c>
      <c r="J25" s="16"/>
      <c r="K25" s="37"/>
      <c r="L25" s="33"/>
      <c r="M25" s="33"/>
      <c r="N25" s="32"/>
    </row>
    <row r="26" spans="1:14" ht="12.75">
      <c r="A26" s="29" t="s">
        <v>26</v>
      </c>
      <c r="B26" s="30">
        <v>1037</v>
      </c>
      <c r="C26" s="30">
        <v>10964</v>
      </c>
      <c r="D26" s="31">
        <f>SUM(C26/C43)</f>
        <v>0.09793920337302474</v>
      </c>
      <c r="E26" s="16"/>
      <c r="F26" s="29" t="s">
        <v>32</v>
      </c>
      <c r="G26" s="30">
        <v>60</v>
      </c>
      <c r="H26" s="30">
        <v>524</v>
      </c>
      <c r="I26" s="31">
        <f>SUM(H26/H43)</f>
        <v>0.022596920953900555</v>
      </c>
      <c r="J26" s="16"/>
      <c r="K26" s="37"/>
      <c r="L26" s="33"/>
      <c r="M26" s="33"/>
      <c r="N26" s="32"/>
    </row>
    <row r="27" spans="1:14" ht="12.75">
      <c r="A27" s="29" t="s">
        <v>27</v>
      </c>
      <c r="B27" s="30">
        <v>597</v>
      </c>
      <c r="C27" s="30">
        <v>8173</v>
      </c>
      <c r="D27" s="31">
        <f>SUM(C27/C43)</f>
        <v>0.07300776260194557</v>
      </c>
      <c r="E27" s="16"/>
      <c r="F27" s="29" t="s">
        <v>34</v>
      </c>
      <c r="G27" s="30">
        <v>5</v>
      </c>
      <c r="H27" s="30">
        <v>69</v>
      </c>
      <c r="I27" s="31">
        <f>SUM(H27/H43)</f>
        <v>0.002975548751563241</v>
      </c>
      <c r="J27" s="16"/>
      <c r="K27" s="35"/>
      <c r="L27" s="34"/>
      <c r="M27" s="34"/>
      <c r="N27" s="36"/>
    </row>
    <row r="28" spans="1:14" ht="12.75">
      <c r="A28" s="29" t="s">
        <v>28</v>
      </c>
      <c r="B28" s="38">
        <v>570</v>
      </c>
      <c r="C28" s="38">
        <v>5673</v>
      </c>
      <c r="D28" s="31">
        <f>SUM(C28/C43)</f>
        <v>0.05067576621079618</v>
      </c>
      <c r="E28" s="16"/>
      <c r="F28" s="29" t="s">
        <v>35</v>
      </c>
      <c r="G28" s="30">
        <v>449</v>
      </c>
      <c r="H28" s="30">
        <v>2429</v>
      </c>
      <c r="I28" s="31">
        <f>SUM(H28/H43)</f>
        <v>0.10474794083401613</v>
      </c>
      <c r="J28" s="16"/>
      <c r="K28" s="37"/>
      <c r="L28" s="33"/>
      <c r="M28" s="33"/>
      <c r="N28" s="32"/>
    </row>
    <row r="29" spans="1:14" ht="12.75">
      <c r="A29" s="39" t="s">
        <v>30</v>
      </c>
      <c r="B29" s="30">
        <v>3</v>
      </c>
      <c r="C29" s="30">
        <v>33</v>
      </c>
      <c r="D29" s="31">
        <f>SUM(C29/C43)</f>
        <v>0.00029478235236317184</v>
      </c>
      <c r="E29" s="16"/>
      <c r="F29" s="29" t="s">
        <v>41</v>
      </c>
      <c r="G29" s="30">
        <v>238</v>
      </c>
      <c r="H29" s="30">
        <v>1860</v>
      </c>
      <c r="I29" s="31">
        <f>SUM(H29/H43)</f>
        <v>0.08021044460735693</v>
      </c>
      <c r="J29" s="16"/>
      <c r="K29" s="35"/>
      <c r="L29" s="34"/>
      <c r="M29" s="34"/>
      <c r="N29" s="36"/>
    </row>
    <row r="30" spans="1:14" ht="12.75">
      <c r="A30" s="29" t="s">
        <v>29</v>
      </c>
      <c r="B30" s="30">
        <v>495</v>
      </c>
      <c r="C30" s="30">
        <v>7392</v>
      </c>
      <c r="D30" s="31">
        <f>SUM(C30/C43)</f>
        <v>0.0660312469293505</v>
      </c>
      <c r="E30" s="16"/>
      <c r="F30" s="29" t="s">
        <v>39</v>
      </c>
      <c r="G30" s="30">
        <v>388</v>
      </c>
      <c r="H30" s="30">
        <v>732</v>
      </c>
      <c r="I30" s="31">
        <f>SUM(H30/H43)</f>
        <v>0.03156669110354047</v>
      </c>
      <c r="K30" s="37"/>
      <c r="L30" s="33"/>
      <c r="M30" s="33"/>
      <c r="N30" s="32"/>
    </row>
    <row r="31" spans="1:14" ht="12.75">
      <c r="A31" s="29" t="s">
        <v>33</v>
      </c>
      <c r="B31" s="30">
        <v>74</v>
      </c>
      <c r="C31" s="30">
        <v>812</v>
      </c>
      <c r="D31" s="31">
        <f>SUM(C31/C43)</f>
        <v>0.00725343242784532</v>
      </c>
      <c r="E31" s="16"/>
      <c r="F31" s="39"/>
      <c r="G31" s="41"/>
      <c r="H31" s="41"/>
      <c r="I31" s="40"/>
      <c r="K31" s="37"/>
      <c r="L31" s="33"/>
      <c r="M31" s="33"/>
      <c r="N31" s="32"/>
    </row>
    <row r="32" spans="1:14" ht="12.75">
      <c r="A32" s="29" t="s">
        <v>32</v>
      </c>
      <c r="B32" s="30">
        <v>188</v>
      </c>
      <c r="C32" s="30">
        <v>2685</v>
      </c>
      <c r="D32" s="31">
        <f>SUM(C32/C43)</f>
        <v>0.023984564124094436</v>
      </c>
      <c r="E32" s="16"/>
      <c r="F32" s="39"/>
      <c r="G32" s="41"/>
      <c r="H32" s="41"/>
      <c r="I32" s="40"/>
      <c r="K32" s="37"/>
      <c r="L32" s="33"/>
      <c r="M32" s="33"/>
      <c r="N32" s="32"/>
    </row>
    <row r="33" spans="1:14" ht="12.75">
      <c r="A33" s="29" t="s">
        <v>36</v>
      </c>
      <c r="B33" s="30">
        <v>254</v>
      </c>
      <c r="C33" s="30">
        <v>2774</v>
      </c>
      <c r="D33" s="31">
        <f>SUM(C33/C43)</f>
        <v>0.024779583195619355</v>
      </c>
      <c r="E33" s="16"/>
      <c r="F33" s="39"/>
      <c r="G33" s="30"/>
      <c r="H33" s="30"/>
      <c r="I33" s="31"/>
      <c r="J33" s="16"/>
      <c r="K33" s="35"/>
      <c r="L33" s="34"/>
      <c r="M33" s="34"/>
      <c r="N33" s="36"/>
    </row>
    <row r="34" spans="1:14" ht="12.75">
      <c r="A34" s="29" t="s">
        <v>18</v>
      </c>
      <c r="B34" s="30">
        <v>129</v>
      </c>
      <c r="C34" s="30">
        <v>718</v>
      </c>
      <c r="D34" s="31">
        <f>SUM(C34/C43)</f>
        <v>0.006413749363538103</v>
      </c>
      <c r="E34" s="16"/>
      <c r="F34" s="39"/>
      <c r="G34" s="41"/>
      <c r="H34" s="41"/>
      <c r="I34" s="40"/>
      <c r="K34" s="37"/>
      <c r="L34" s="33"/>
      <c r="M34" s="33"/>
      <c r="N34" s="32"/>
    </row>
    <row r="35" spans="1:14" ht="12.75">
      <c r="A35" s="29" t="s">
        <v>38</v>
      </c>
      <c r="B35" s="30">
        <v>29</v>
      </c>
      <c r="C35" s="30">
        <v>324</v>
      </c>
      <c r="D35" s="31">
        <f>SUM(C35/C43)</f>
        <v>0.00289422673229296</v>
      </c>
      <c r="E35" s="16"/>
      <c r="F35" s="39"/>
      <c r="G35" s="41"/>
      <c r="H35" s="41"/>
      <c r="I35" s="40"/>
      <c r="K35" s="35"/>
      <c r="L35" s="34"/>
      <c r="M35" s="34"/>
      <c r="N35" s="36"/>
    </row>
    <row r="36" spans="1:14" ht="12.75">
      <c r="A36" s="29" t="s">
        <v>34</v>
      </c>
      <c r="B36" s="30">
        <v>146</v>
      </c>
      <c r="C36" s="30">
        <v>1357</v>
      </c>
      <c r="D36" s="31">
        <f>SUM(C36/C43)</f>
        <v>0.012121807641115884</v>
      </c>
      <c r="E36" s="16"/>
      <c r="F36" s="39"/>
      <c r="G36" s="41"/>
      <c r="H36" s="41"/>
      <c r="I36" s="40"/>
      <c r="K36" s="35"/>
      <c r="L36" s="34"/>
      <c r="M36" s="34"/>
      <c r="N36" s="36"/>
    </row>
    <row r="37" spans="1:14" ht="12.75">
      <c r="A37" s="29" t="s">
        <v>35</v>
      </c>
      <c r="B37" s="30">
        <v>1621</v>
      </c>
      <c r="C37" s="30">
        <v>12504</v>
      </c>
      <c r="D37" s="31">
        <f>SUM(C37/C43)</f>
        <v>0.11169571314997276</v>
      </c>
      <c r="E37" s="16"/>
      <c r="F37" s="29"/>
      <c r="G37" s="30"/>
      <c r="H37" s="30"/>
      <c r="I37" s="42"/>
      <c r="J37" s="18"/>
      <c r="K37" s="43"/>
      <c r="L37" s="33"/>
      <c r="M37" s="34"/>
      <c r="N37" s="36"/>
    </row>
    <row r="38" spans="1:14" ht="12.75">
      <c r="A38" s="29" t="s">
        <v>37</v>
      </c>
      <c r="B38" s="30">
        <v>162</v>
      </c>
      <c r="C38" s="30">
        <v>1398</v>
      </c>
      <c r="D38" s="31">
        <f>SUM(C38/C43)</f>
        <v>0.012488052381930735</v>
      </c>
      <c r="E38" s="16"/>
      <c r="F38" s="29"/>
      <c r="G38" s="44"/>
      <c r="H38" s="44"/>
      <c r="I38" s="45"/>
      <c r="J38" s="19"/>
      <c r="K38" s="46"/>
      <c r="L38" s="8"/>
      <c r="M38" s="34"/>
      <c r="N38" s="36"/>
    </row>
    <row r="39" spans="1:14" ht="12.75">
      <c r="A39" s="29" t="s">
        <v>41</v>
      </c>
      <c r="B39" s="30">
        <v>1003</v>
      </c>
      <c r="C39" s="30">
        <v>11208</v>
      </c>
      <c r="D39" s="31">
        <f>SUM(C39/C43)</f>
        <v>0.10011880622080091</v>
      </c>
      <c r="E39" s="16"/>
      <c r="F39" s="39"/>
      <c r="G39" s="47"/>
      <c r="H39" s="47"/>
      <c r="I39" s="48"/>
      <c r="J39" s="20"/>
      <c r="K39" s="49"/>
      <c r="L39" s="34"/>
      <c r="M39" s="34"/>
      <c r="N39" s="36"/>
    </row>
    <row r="40" spans="1:14" ht="12.75">
      <c r="A40" s="29" t="s">
        <v>39</v>
      </c>
      <c r="B40" s="30">
        <v>28</v>
      </c>
      <c r="C40" s="30">
        <v>148</v>
      </c>
      <c r="D40" s="31">
        <f>SUM(C40/C43)</f>
        <v>0.0013220541863560435</v>
      </c>
      <c r="E40" s="16"/>
      <c r="F40" s="39"/>
      <c r="G40" s="47"/>
      <c r="H40" s="47"/>
      <c r="I40" s="48"/>
      <c r="J40" s="20"/>
      <c r="K40" s="49"/>
      <c r="L40" s="34"/>
      <c r="M40" s="34"/>
      <c r="N40" s="36"/>
    </row>
    <row r="41" spans="4:14" ht="12.75">
      <c r="D41" s="50"/>
      <c r="E41" s="16"/>
      <c r="F41" s="39"/>
      <c r="G41" s="47"/>
      <c r="H41" s="47"/>
      <c r="I41" s="48"/>
      <c r="J41" s="20"/>
      <c r="K41" s="49"/>
      <c r="L41" s="34"/>
      <c r="M41" s="34"/>
      <c r="N41" s="36"/>
    </row>
    <row r="42" spans="1:14" ht="12.75">
      <c r="A42" s="29"/>
      <c r="B42" s="30"/>
      <c r="C42" s="30"/>
      <c r="D42" s="51"/>
      <c r="E42" s="7"/>
      <c r="F42" s="39"/>
      <c r="G42" s="47"/>
      <c r="H42" s="47"/>
      <c r="I42" s="48"/>
      <c r="J42" s="20"/>
      <c r="K42" s="49"/>
      <c r="L42" s="34"/>
      <c r="M42" s="34"/>
      <c r="N42" s="36"/>
    </row>
    <row r="43" spans="1:14" ht="12.75">
      <c r="A43" s="52" t="s">
        <v>82</v>
      </c>
      <c r="B43" s="21">
        <f>SUM(B6:B42)</f>
        <v>11249</v>
      </c>
      <c r="C43" s="21">
        <f>SUM(C6:C42)</f>
        <v>111947</v>
      </c>
      <c r="D43" s="54"/>
      <c r="E43" s="6"/>
      <c r="F43" s="52" t="str">
        <f>A43</f>
        <v>Total JUNE 2003</v>
      </c>
      <c r="G43" s="21">
        <f>SUM(G6:G42)</f>
        <v>4546</v>
      </c>
      <c r="H43" s="21">
        <f>SUM(H6:H42)</f>
        <v>23189</v>
      </c>
      <c r="I43" s="42"/>
      <c r="J43" s="18"/>
      <c r="K43" s="52" t="str">
        <f>F43</f>
        <v>Total JUNE 2003</v>
      </c>
      <c r="L43" s="6">
        <f>SUM(L6:L42)</f>
        <v>426</v>
      </c>
      <c r="M43" s="6">
        <f>SUM(M6:M42)</f>
        <v>2813</v>
      </c>
      <c r="N43" s="36"/>
    </row>
    <row r="44" spans="1:14" ht="12.75">
      <c r="A44" s="52" t="s">
        <v>83</v>
      </c>
      <c r="B44" s="53">
        <v>11757</v>
      </c>
      <c r="C44" s="53">
        <v>119687</v>
      </c>
      <c r="D44" s="54"/>
      <c r="E44" s="6"/>
      <c r="F44" s="52" t="str">
        <f>A44</f>
        <v>Total JUNE 2002 </v>
      </c>
      <c r="G44" s="53">
        <v>2414</v>
      </c>
      <c r="H44" s="53">
        <v>23423</v>
      </c>
      <c r="I44" s="42"/>
      <c r="J44" s="18"/>
      <c r="K44" s="52" t="str">
        <f>F44</f>
        <v>Total JUNE 2002 </v>
      </c>
      <c r="L44" s="53">
        <v>306</v>
      </c>
      <c r="M44" s="53">
        <v>2440</v>
      </c>
      <c r="N44" s="36"/>
    </row>
    <row r="45" spans="1:14" ht="12.75">
      <c r="A45" s="52" t="s">
        <v>56</v>
      </c>
      <c r="B45" s="53">
        <f>SUM(B43-B44)</f>
        <v>-508</v>
      </c>
      <c r="C45" s="53">
        <f>SUM(C43-C44)</f>
        <v>-7740</v>
      </c>
      <c r="D45" s="54"/>
      <c r="E45" s="6"/>
      <c r="F45" s="52" t="str">
        <f>A45</f>
        <v>2003 change 2002</v>
      </c>
      <c r="G45" s="53">
        <f>SUM(G43-G44)</f>
        <v>2132</v>
      </c>
      <c r="H45" s="53">
        <f>SUM(H43-H44)</f>
        <v>-234</v>
      </c>
      <c r="I45" s="54"/>
      <c r="J45" s="6"/>
      <c r="K45" s="52" t="str">
        <f>F45</f>
        <v>2003 change 2002</v>
      </c>
      <c r="L45" s="53">
        <f>SUM(L43-L44)</f>
        <v>120</v>
      </c>
      <c r="M45" s="53">
        <f>SUM(M43-M44)</f>
        <v>373</v>
      </c>
      <c r="N45" s="36"/>
    </row>
    <row r="46" spans="1:14" ht="12.75">
      <c r="A46" s="52" t="s">
        <v>57</v>
      </c>
      <c r="B46" s="55">
        <f>SUM((B43-B44)/B44)</f>
        <v>-0.043208301437441525</v>
      </c>
      <c r="C46" s="55">
        <f>SUM((C43-C44)/C44)</f>
        <v>-0.06466867746705991</v>
      </c>
      <c r="D46" s="56"/>
      <c r="E46" s="14"/>
      <c r="F46" s="52" t="str">
        <f>A46</f>
        <v>% change 2003 - 2002</v>
      </c>
      <c r="G46" s="55">
        <f>SUM((G43-G44)/G44)</f>
        <v>0.8831814415907208</v>
      </c>
      <c r="H46" s="55">
        <f>SUM((H43-H44)/H44)</f>
        <v>-0.009990180591726081</v>
      </c>
      <c r="I46" s="56"/>
      <c r="J46" s="14"/>
      <c r="K46" s="52" t="str">
        <f>F46</f>
        <v>% change 2003 - 2002</v>
      </c>
      <c r="L46" s="55">
        <f>SUM((L43-L44)/L44)</f>
        <v>0.39215686274509803</v>
      </c>
      <c r="M46" s="55">
        <f>SUM((M43-M44)/M44)</f>
        <v>0.15286885245901638</v>
      </c>
      <c r="N46" s="36"/>
    </row>
    <row r="47" spans="1:14" ht="12.75">
      <c r="A47" s="52"/>
      <c r="B47" s="55"/>
      <c r="C47" s="55"/>
      <c r="D47" s="56"/>
      <c r="E47" s="14"/>
      <c r="F47" s="52"/>
      <c r="G47" s="55"/>
      <c r="H47" s="55"/>
      <c r="I47" s="56"/>
      <c r="J47" s="14"/>
      <c r="K47" s="52"/>
      <c r="L47" s="55"/>
      <c r="M47" s="55"/>
      <c r="N47" s="36"/>
    </row>
    <row r="48" spans="1:14" ht="12.75">
      <c r="A48" s="52"/>
      <c r="B48" s="55"/>
      <c r="C48" s="55"/>
      <c r="D48" s="56"/>
      <c r="E48" s="14"/>
      <c r="F48" s="52"/>
      <c r="G48" s="55"/>
      <c r="H48" s="55"/>
      <c r="I48" s="56"/>
      <c r="J48" s="14"/>
      <c r="K48" s="52"/>
      <c r="L48" s="55"/>
      <c r="M48" s="55"/>
      <c r="N48" s="36"/>
    </row>
    <row r="49" spans="1:14" ht="12.75">
      <c r="A49" s="61"/>
      <c r="B49" s="62"/>
      <c r="C49" s="62"/>
      <c r="D49" s="63"/>
      <c r="E49" s="5"/>
      <c r="F49" s="64"/>
      <c r="G49" s="65"/>
      <c r="H49" s="65"/>
      <c r="I49" s="66"/>
      <c r="J49"/>
      <c r="K49" s="64"/>
      <c r="L49" s="65"/>
      <c r="M49" s="65"/>
      <c r="N49" s="67"/>
    </row>
    <row r="50" spans="1:12" ht="12.75">
      <c r="A50" s="2"/>
      <c r="B50" s="2"/>
      <c r="C50" s="2"/>
      <c r="D50" s="2"/>
      <c r="E50" s="2"/>
      <c r="F50" s="2"/>
      <c r="L50" s="1"/>
    </row>
    <row r="51" spans="1:12" ht="12.75">
      <c r="A51" s="2"/>
      <c r="B51" s="2"/>
      <c r="C51" s="2"/>
      <c r="D51" s="2"/>
      <c r="E51" s="2"/>
      <c r="F51" s="2"/>
      <c r="L51" s="1"/>
    </row>
    <row r="52" spans="1:12" ht="12.75">
      <c r="A52" s="2"/>
      <c r="B52" s="3"/>
      <c r="C52" s="3"/>
      <c r="D52" s="3"/>
      <c r="E52" s="3"/>
      <c r="F52" s="3"/>
      <c r="L52" s="1"/>
    </row>
    <row r="56" spans="1:12" ht="12.75">
      <c r="A56" s="2"/>
      <c r="B56" s="2"/>
      <c r="C56" s="2"/>
      <c r="D56" s="2"/>
      <c r="E56" s="2"/>
      <c r="F56" s="2"/>
      <c r="L56" s="1"/>
    </row>
    <row r="61" spans="1:12" ht="12.75">
      <c r="A61" s="1"/>
      <c r="B61" s="1"/>
      <c r="C61" s="1"/>
      <c r="D61" s="1"/>
      <c r="E61" s="1"/>
      <c r="F61" s="1"/>
      <c r="L61" s="1"/>
    </row>
    <row r="62" spans="1:12" ht="12.75">
      <c r="A62" s="1"/>
      <c r="B62" s="1"/>
      <c r="C62" s="1"/>
      <c r="D62" s="1"/>
      <c r="E62" s="1"/>
      <c r="F62" s="1"/>
      <c r="L62" s="1"/>
    </row>
    <row r="63" spans="1:12" ht="12.75">
      <c r="A63" s="1"/>
      <c r="B63" s="1"/>
      <c r="C63" s="1"/>
      <c r="D63" s="1"/>
      <c r="E63" s="1"/>
      <c r="F63" s="1"/>
      <c r="L63" s="1"/>
    </row>
    <row r="64" spans="1:12" ht="12.75">
      <c r="A64" s="1"/>
      <c r="B64" s="1"/>
      <c r="C64" s="1"/>
      <c r="D64" s="1"/>
      <c r="E64" s="1"/>
      <c r="F64" s="1"/>
      <c r="L64" s="1"/>
    </row>
  </sheetData>
  <sheetProtection/>
  <mergeCells count="4">
    <mergeCell ref="A1:N1"/>
    <mergeCell ref="B4:D4"/>
    <mergeCell ref="G4:I4"/>
    <mergeCell ref="L4:N4"/>
  </mergeCells>
  <printOptions gridLines="1"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64"/>
  <sheetViews>
    <sheetView zoomScale="75" zoomScaleNormal="75" zoomScalePageLayoutView="0" workbookViewId="0" topLeftCell="A1">
      <selection activeCell="O1" sqref="O1"/>
    </sheetView>
  </sheetViews>
  <sheetFormatPr defaultColWidth="11.421875" defaultRowHeight="12.75"/>
  <cols>
    <col min="1" max="1" width="21.7109375" style="0" customWidth="1"/>
    <col min="2" max="2" width="12.421875" style="0" customWidth="1"/>
    <col min="3" max="3" width="13.28125" style="0" customWidth="1"/>
    <col min="4" max="4" width="10.140625" style="0" customWidth="1"/>
    <col min="5" max="5" width="3.28125" style="0" customWidth="1"/>
    <col min="6" max="6" width="22.421875" style="0" customWidth="1"/>
    <col min="7" max="7" width="12.421875" style="4" customWidth="1"/>
    <col min="8" max="8" width="13.28125" style="4" customWidth="1"/>
    <col min="9" max="9" width="10.140625" style="4" customWidth="1"/>
    <col min="10" max="10" width="3.140625" style="4" customWidth="1"/>
    <col min="11" max="11" width="21.421875" style="4" customWidth="1"/>
    <col min="12" max="12" width="11.28125" style="0" customWidth="1"/>
    <col min="13" max="13" width="15.00390625" style="0" customWidth="1"/>
    <col min="14" max="14" width="10.140625" style="12" customWidth="1"/>
    <col min="15" max="16384" width="8.8515625" style="0" customWidth="1"/>
  </cols>
  <sheetData>
    <row r="1" spans="1:14" s="9" customFormat="1" ht="26.25">
      <c r="A1" s="71" t="s">
        <v>84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s="11" customFormat="1" ht="12.75">
      <c r="A2" s="13" t="s">
        <v>49</v>
      </c>
      <c r="N2" s="22"/>
    </row>
    <row r="3" spans="1:14" s="11" customFormat="1" ht="12.75">
      <c r="A3" s="13"/>
      <c r="B3" s="15"/>
      <c r="G3" s="15"/>
      <c r="H3" s="15"/>
      <c r="I3" s="15"/>
      <c r="J3" s="15"/>
      <c r="K3" s="15"/>
      <c r="L3" s="15"/>
      <c r="M3" s="15"/>
      <c r="N3" s="22"/>
    </row>
    <row r="4" spans="1:14" s="10" customFormat="1" ht="12.75">
      <c r="A4" s="23"/>
      <c r="B4" s="72" t="s">
        <v>50</v>
      </c>
      <c r="C4" s="72"/>
      <c r="D4" s="73"/>
      <c r="E4" s="6"/>
      <c r="F4" s="24"/>
      <c r="G4" s="74" t="s">
        <v>51</v>
      </c>
      <c r="H4" s="74"/>
      <c r="I4" s="75"/>
      <c r="J4" s="15"/>
      <c r="K4" s="25"/>
      <c r="L4" s="74" t="s">
        <v>52</v>
      </c>
      <c r="M4" s="74"/>
      <c r="N4" s="75"/>
    </row>
    <row r="5" spans="1:14" s="1" customFormat="1" ht="12.75">
      <c r="A5" s="26" t="s">
        <v>0</v>
      </c>
      <c r="B5" s="27" t="s">
        <v>85</v>
      </c>
      <c r="C5" s="27" t="s">
        <v>86</v>
      </c>
      <c r="D5" s="28" t="s">
        <v>53</v>
      </c>
      <c r="E5" s="6"/>
      <c r="F5" s="26" t="s">
        <v>0</v>
      </c>
      <c r="G5" s="27" t="str">
        <f>B5</f>
        <v>01/07 - 31/07</v>
      </c>
      <c r="H5" s="27" t="str">
        <f>C5</f>
        <v>01/01 - 31/07</v>
      </c>
      <c r="I5" s="28" t="s">
        <v>53</v>
      </c>
      <c r="J5" s="6"/>
      <c r="K5" s="26" t="s">
        <v>0</v>
      </c>
      <c r="L5" s="27" t="str">
        <f>B5</f>
        <v>01/07 - 31/07</v>
      </c>
      <c r="M5" s="27" t="str">
        <f>C5</f>
        <v>01/01 - 31/07</v>
      </c>
      <c r="N5" s="28" t="s">
        <v>53</v>
      </c>
    </row>
    <row r="6" spans="1:14" ht="12.75">
      <c r="A6" s="29" t="s">
        <v>1</v>
      </c>
      <c r="B6" s="30">
        <v>69</v>
      </c>
      <c r="C6" s="30">
        <v>697</v>
      </c>
      <c r="D6" s="31">
        <f>SUM(C6/C43)</f>
        <v>0.005570563130384744</v>
      </c>
      <c r="E6" s="16"/>
      <c r="F6" s="29" t="s">
        <v>2</v>
      </c>
      <c r="G6" s="30">
        <v>3</v>
      </c>
      <c r="H6" s="30">
        <v>36</v>
      </c>
      <c r="I6" s="31">
        <f>SUM(H6/H43)</f>
        <v>0.0014350633819660368</v>
      </c>
      <c r="J6" s="16"/>
      <c r="K6" s="29" t="s">
        <v>42</v>
      </c>
      <c r="L6" s="12">
        <v>4</v>
      </c>
      <c r="M6" s="12">
        <v>48</v>
      </c>
      <c r="N6" s="31">
        <f>SUM(M6/M43)</f>
        <v>0.01536983669548511</v>
      </c>
    </row>
    <row r="7" spans="1:14" ht="12.75">
      <c r="A7" s="29" t="s">
        <v>40</v>
      </c>
      <c r="B7" s="30">
        <v>259</v>
      </c>
      <c r="C7" s="30">
        <v>2439</v>
      </c>
      <c r="D7" s="31">
        <f>SUM(C7/C43)</f>
        <v>0.019492974856540016</v>
      </c>
      <c r="E7" s="16"/>
      <c r="F7" s="29" t="s">
        <v>4</v>
      </c>
      <c r="G7" s="30">
        <v>149</v>
      </c>
      <c r="H7" s="30">
        <v>1986</v>
      </c>
      <c r="I7" s="31">
        <f>SUM(H7/H43)</f>
        <v>0.0791676632384597</v>
      </c>
      <c r="J7" s="16"/>
      <c r="K7" s="29" t="s">
        <v>6</v>
      </c>
      <c r="L7" s="33">
        <v>47</v>
      </c>
      <c r="M7" s="33">
        <v>376</v>
      </c>
      <c r="N7" s="31">
        <f>SUM(M7/M43)</f>
        <v>0.12039705411463336</v>
      </c>
    </row>
    <row r="8" spans="1:14" ht="12.75">
      <c r="A8" s="29" t="s">
        <v>3</v>
      </c>
      <c r="B8" s="30">
        <v>290</v>
      </c>
      <c r="C8" s="30">
        <v>3147</v>
      </c>
      <c r="D8" s="31">
        <f>SUM(C8/C43)</f>
        <v>0.025151452182669714</v>
      </c>
      <c r="E8" s="16"/>
      <c r="F8" s="29" t="s">
        <v>42</v>
      </c>
      <c r="G8" s="30">
        <v>2</v>
      </c>
      <c r="H8" s="30">
        <v>21</v>
      </c>
      <c r="I8" s="31">
        <f>SUM(H8/H43)</f>
        <v>0.0008371203061468548</v>
      </c>
      <c r="J8" s="16"/>
      <c r="K8" s="29" t="s">
        <v>8</v>
      </c>
      <c r="L8" s="33">
        <v>0</v>
      </c>
      <c r="M8" s="33">
        <v>2</v>
      </c>
      <c r="N8" s="31">
        <f>SUM(M8/M43)</f>
        <v>0.0006404098623118795</v>
      </c>
    </row>
    <row r="9" spans="1:14" ht="12.75">
      <c r="A9" s="29" t="s">
        <v>5</v>
      </c>
      <c r="B9" s="30">
        <v>21</v>
      </c>
      <c r="C9" s="30">
        <v>205</v>
      </c>
      <c r="D9" s="31">
        <f>SUM(C9/C43)</f>
        <v>0.0016384009207013955</v>
      </c>
      <c r="E9" s="16"/>
      <c r="F9" s="29" t="s">
        <v>7</v>
      </c>
      <c r="G9" s="30">
        <v>0</v>
      </c>
      <c r="H9" s="30">
        <v>1</v>
      </c>
      <c r="I9" s="31">
        <f>SUM(H9/H43)</f>
        <v>3.98628717212788E-05</v>
      </c>
      <c r="J9" s="16"/>
      <c r="K9" s="29" t="s">
        <v>12</v>
      </c>
      <c r="L9" s="33">
        <v>32</v>
      </c>
      <c r="M9" s="33">
        <v>312</v>
      </c>
      <c r="N9" s="31">
        <f>SUM(M9/M43)</f>
        <v>0.09990393852065321</v>
      </c>
    </row>
    <row r="10" spans="1:14" ht="12.75">
      <c r="A10" s="29" t="s">
        <v>4</v>
      </c>
      <c r="B10" s="30">
        <v>364</v>
      </c>
      <c r="C10" s="30">
        <v>3539</v>
      </c>
      <c r="D10" s="31">
        <f>SUM(C10/C43)</f>
        <v>0.02828439443103531</v>
      </c>
      <c r="E10" s="16"/>
      <c r="F10" s="29" t="s">
        <v>9</v>
      </c>
      <c r="G10" s="30">
        <v>97</v>
      </c>
      <c r="H10" s="30">
        <v>1362</v>
      </c>
      <c r="I10" s="31">
        <f>SUM(H10/H43)</f>
        <v>0.054293231284381724</v>
      </c>
      <c r="J10" s="16"/>
      <c r="K10" s="29" t="s">
        <v>14</v>
      </c>
      <c r="L10" s="33">
        <v>11</v>
      </c>
      <c r="M10" s="33">
        <v>102</v>
      </c>
      <c r="N10" s="31">
        <f>SUM(M10/M43)</f>
        <v>0.03266090297790586</v>
      </c>
    </row>
    <row r="11" spans="1:14" ht="12.75">
      <c r="A11" s="29" t="s">
        <v>42</v>
      </c>
      <c r="B11" s="30">
        <v>138</v>
      </c>
      <c r="C11" s="30">
        <v>1329</v>
      </c>
      <c r="D11" s="31">
        <f>SUM(C11/C43)</f>
        <v>0.01062163328591295</v>
      </c>
      <c r="E11" s="16"/>
      <c r="F11" s="29" t="s">
        <v>10</v>
      </c>
      <c r="G11" s="30">
        <v>399</v>
      </c>
      <c r="H11" s="30">
        <v>4529</v>
      </c>
      <c r="I11" s="31">
        <f>SUM(H11/H43)</f>
        <v>0.1805389460256717</v>
      </c>
      <c r="J11" s="16"/>
      <c r="K11" s="29" t="s">
        <v>15</v>
      </c>
      <c r="L11" s="33">
        <v>37</v>
      </c>
      <c r="M11" s="33">
        <v>398</v>
      </c>
      <c r="N11" s="31">
        <f>SUM(M11/M43)</f>
        <v>0.12744156260006403</v>
      </c>
    </row>
    <row r="12" spans="1:14" ht="12.75">
      <c r="A12" s="29" t="s">
        <v>7</v>
      </c>
      <c r="B12" s="30">
        <v>31</v>
      </c>
      <c r="C12" s="30">
        <v>214</v>
      </c>
      <c r="D12" s="31">
        <f>SUM(C12/C43)</f>
        <v>0.0017103307172199934</v>
      </c>
      <c r="E12" s="16"/>
      <c r="F12" s="29" t="s">
        <v>13</v>
      </c>
      <c r="G12" s="30">
        <v>48</v>
      </c>
      <c r="H12" s="30">
        <v>352</v>
      </c>
      <c r="I12" s="31">
        <f>SUM(H12/H43)</f>
        <v>0.014031730845890138</v>
      </c>
      <c r="J12" s="16"/>
      <c r="K12" s="29" t="s">
        <v>19</v>
      </c>
      <c r="L12" s="33">
        <v>18</v>
      </c>
      <c r="M12" s="33">
        <v>149</v>
      </c>
      <c r="N12" s="31">
        <f>SUM(M12/M43)</f>
        <v>0.04771053474223503</v>
      </c>
    </row>
    <row r="13" spans="1:14" ht="13.5" customHeight="1">
      <c r="A13" s="29" t="s">
        <v>9</v>
      </c>
      <c r="B13" s="30">
        <v>335</v>
      </c>
      <c r="C13" s="30">
        <v>4759</v>
      </c>
      <c r="D13" s="31">
        <f>SUM(C13/C43)</f>
        <v>0.03803487795911191</v>
      </c>
      <c r="E13" s="16"/>
      <c r="F13" s="29" t="s">
        <v>14</v>
      </c>
      <c r="G13" s="30">
        <v>53</v>
      </c>
      <c r="H13" s="30">
        <v>699</v>
      </c>
      <c r="I13" s="31">
        <f>SUM(H13/H43)</f>
        <v>0.027864147333173883</v>
      </c>
      <c r="J13" s="16"/>
      <c r="K13" s="29" t="s">
        <v>22</v>
      </c>
      <c r="L13" s="33">
        <v>29</v>
      </c>
      <c r="M13" s="33">
        <v>371</v>
      </c>
      <c r="N13" s="31">
        <f>SUM(M13/M43)</f>
        <v>0.11879602945885366</v>
      </c>
    </row>
    <row r="14" spans="1:14" ht="12.75">
      <c r="A14" s="29" t="s">
        <v>10</v>
      </c>
      <c r="B14" s="30">
        <v>1299</v>
      </c>
      <c r="C14" s="30">
        <v>15613</v>
      </c>
      <c r="D14" s="31">
        <f>SUM(C14/C43)</f>
        <v>0.12478221256054091</v>
      </c>
      <c r="E14" s="16"/>
      <c r="F14" s="29" t="s">
        <v>15</v>
      </c>
      <c r="G14" s="30">
        <v>7</v>
      </c>
      <c r="H14" s="30">
        <v>129</v>
      </c>
      <c r="I14" s="31">
        <f>SUM(H14/H43)</f>
        <v>0.0051423104520449655</v>
      </c>
      <c r="J14" s="16"/>
      <c r="K14" s="29" t="s">
        <v>24</v>
      </c>
      <c r="L14" s="33">
        <v>13</v>
      </c>
      <c r="M14" s="33">
        <v>140</v>
      </c>
      <c r="N14" s="31">
        <f>SUM(M14/M43)</f>
        <v>0.04482869036183157</v>
      </c>
    </row>
    <row r="15" spans="1:14" ht="12.75">
      <c r="A15" s="29" t="s">
        <v>11</v>
      </c>
      <c r="B15" s="30">
        <v>273</v>
      </c>
      <c r="C15" s="30">
        <v>2209</v>
      </c>
      <c r="D15" s="31">
        <f>SUM(C15/C43)</f>
        <v>0.017654768945509183</v>
      </c>
      <c r="E15" s="16"/>
      <c r="F15" s="68" t="s">
        <v>18</v>
      </c>
      <c r="G15" s="7">
        <v>0</v>
      </c>
      <c r="H15" s="7">
        <v>447</v>
      </c>
      <c r="I15" s="31">
        <f>SUM(H15/H43)</f>
        <v>0.017818703659411624</v>
      </c>
      <c r="J15" s="16"/>
      <c r="K15" s="29" t="s">
        <v>29</v>
      </c>
      <c r="L15" s="33">
        <v>9</v>
      </c>
      <c r="M15" s="33">
        <v>84</v>
      </c>
      <c r="N15" s="31">
        <f>SUM(M15/M43)</f>
        <v>0.026897214217098942</v>
      </c>
    </row>
    <row r="16" spans="1:14" ht="12.75">
      <c r="A16" s="29" t="s">
        <v>13</v>
      </c>
      <c r="B16" s="30">
        <v>521</v>
      </c>
      <c r="C16" s="30">
        <v>4580</v>
      </c>
      <c r="D16" s="31">
        <f>SUM(C16/C43)</f>
        <v>0.03660427422835313</v>
      </c>
      <c r="E16" s="16"/>
      <c r="F16" s="29" t="s">
        <v>17</v>
      </c>
      <c r="G16" s="30">
        <v>1</v>
      </c>
      <c r="H16" s="30">
        <v>18</v>
      </c>
      <c r="I16" s="31">
        <f>SUM(H16/H43)</f>
        <v>0.0007175316909830184</v>
      </c>
      <c r="J16" s="16"/>
      <c r="K16" s="29" t="s">
        <v>31</v>
      </c>
      <c r="L16" s="33">
        <v>30</v>
      </c>
      <c r="M16" s="33">
        <v>382</v>
      </c>
      <c r="N16" s="31">
        <f>SUM(M16/M43)</f>
        <v>0.12231828370156901</v>
      </c>
    </row>
    <row r="17" spans="1:14" ht="12.75">
      <c r="A17" s="29" t="s">
        <v>14</v>
      </c>
      <c r="B17" s="30">
        <v>4</v>
      </c>
      <c r="C17" s="30">
        <v>55</v>
      </c>
      <c r="D17" s="31">
        <f>SUM(C17/C43)</f>
        <v>0.0004395709787247646</v>
      </c>
      <c r="E17" s="16"/>
      <c r="F17" s="29" t="s">
        <v>21</v>
      </c>
      <c r="G17" s="30">
        <v>2</v>
      </c>
      <c r="H17" s="30">
        <v>406</v>
      </c>
      <c r="I17" s="31">
        <f>SUM(H17/H43)</f>
        <v>0.01618432591883919</v>
      </c>
      <c r="J17" s="16"/>
      <c r="K17" s="29" t="s">
        <v>37</v>
      </c>
      <c r="L17" s="33">
        <v>35</v>
      </c>
      <c r="M17" s="33">
        <v>468</v>
      </c>
      <c r="N17" s="31">
        <f>SUM(M17/M43)</f>
        <v>0.14985590778097982</v>
      </c>
    </row>
    <row r="18" spans="1:14" ht="12.75">
      <c r="A18" s="29" t="s">
        <v>16</v>
      </c>
      <c r="B18" s="30">
        <v>28</v>
      </c>
      <c r="C18" s="30">
        <v>231</v>
      </c>
      <c r="D18" s="31">
        <f>SUM(C18/C43)</f>
        <v>0.0018461981106440114</v>
      </c>
      <c r="E18" s="16"/>
      <c r="F18" s="29" t="s">
        <v>22</v>
      </c>
      <c r="G18" s="30">
        <v>59</v>
      </c>
      <c r="H18" s="30">
        <v>671</v>
      </c>
      <c r="I18" s="31">
        <f>SUM(H18/H43)</f>
        <v>0.026747986924978075</v>
      </c>
      <c r="J18" s="16"/>
      <c r="K18" s="29" t="s">
        <v>39</v>
      </c>
      <c r="L18" s="33">
        <v>0</v>
      </c>
      <c r="M18" s="33">
        <v>14</v>
      </c>
      <c r="N18" s="31">
        <f>SUM(M18/M43)</f>
        <v>0.004482869036183158</v>
      </c>
    </row>
    <row r="19" spans="1:14" ht="12.75">
      <c r="A19" s="29" t="s">
        <v>46</v>
      </c>
      <c r="B19" s="30">
        <v>59</v>
      </c>
      <c r="C19" s="30">
        <v>1203</v>
      </c>
      <c r="D19" s="31">
        <f>SUM(C19/C43)</f>
        <v>0.009614616134652578</v>
      </c>
      <c r="E19" s="16"/>
      <c r="F19" s="29" t="s">
        <v>24</v>
      </c>
      <c r="G19" s="30">
        <v>57</v>
      </c>
      <c r="H19" s="30">
        <v>2060</v>
      </c>
      <c r="I19" s="31">
        <f>SUM(H19/H43)</f>
        <v>0.08211751574583433</v>
      </c>
      <c r="J19" s="16"/>
      <c r="K19" s="29" t="s">
        <v>80</v>
      </c>
      <c r="L19" s="70">
        <v>45</v>
      </c>
      <c r="M19" s="70">
        <v>277</v>
      </c>
      <c r="N19" s="31">
        <f>SUM(M19/M43)</f>
        <v>0.08869676593019532</v>
      </c>
    </row>
    <row r="20" spans="1:14" ht="12.75">
      <c r="A20" s="29" t="s">
        <v>20</v>
      </c>
      <c r="B20" s="30">
        <v>35</v>
      </c>
      <c r="C20" s="30">
        <v>436</v>
      </c>
      <c r="D20" s="31">
        <f>SUM(C20/C43)</f>
        <v>0.003484599031345407</v>
      </c>
      <c r="E20" s="16"/>
      <c r="F20" s="29" t="s">
        <v>26</v>
      </c>
      <c r="G20" s="30">
        <v>122</v>
      </c>
      <c r="H20" s="30">
        <v>2132</v>
      </c>
      <c r="I20" s="31">
        <f>SUM(H20/H43)</f>
        <v>0.0849876425097664</v>
      </c>
      <c r="J20" s="16"/>
      <c r="K20" s="35"/>
      <c r="L20" s="34"/>
      <c r="M20" s="34"/>
      <c r="N20" s="36"/>
    </row>
    <row r="21" spans="1:14" ht="12.75">
      <c r="A21" s="29" t="s">
        <v>21</v>
      </c>
      <c r="B21" s="30">
        <v>300</v>
      </c>
      <c r="C21" s="30">
        <v>2946</v>
      </c>
      <c r="D21" s="31">
        <f>SUM(C21/C43)</f>
        <v>0.02354502006042103</v>
      </c>
      <c r="E21" s="16"/>
      <c r="F21" s="29" t="s">
        <v>27</v>
      </c>
      <c r="G21" s="30">
        <v>101</v>
      </c>
      <c r="H21" s="30">
        <v>970</v>
      </c>
      <c r="I21" s="31">
        <f>SUM(H21/H43)</f>
        <v>0.03866698556964044</v>
      </c>
      <c r="J21" s="16"/>
      <c r="K21" s="37"/>
      <c r="L21" s="33"/>
      <c r="M21" s="33"/>
      <c r="N21" s="32"/>
    </row>
    <row r="22" spans="1:14" ht="12.75">
      <c r="A22" s="29" t="s">
        <v>23</v>
      </c>
      <c r="B22" s="30">
        <v>423</v>
      </c>
      <c r="C22" s="30">
        <v>4333</v>
      </c>
      <c r="D22" s="31">
        <f>SUM(C22/C43)</f>
        <v>0.03463020092389828</v>
      </c>
      <c r="E22" s="16"/>
      <c r="F22" s="29" t="s">
        <v>28</v>
      </c>
      <c r="G22" s="30">
        <v>104</v>
      </c>
      <c r="H22" s="30">
        <v>1334</v>
      </c>
      <c r="I22" s="31">
        <f>SUM(H22/H43)</f>
        <v>0.05317707087618592</v>
      </c>
      <c r="J22" s="16"/>
      <c r="K22" s="35"/>
      <c r="L22" s="34"/>
      <c r="M22" s="34"/>
      <c r="N22" s="36"/>
    </row>
    <row r="23" spans="1:14" ht="12.75">
      <c r="A23" s="29" t="s">
        <v>81</v>
      </c>
      <c r="B23" s="30">
        <v>96</v>
      </c>
      <c r="C23" s="30">
        <v>833</v>
      </c>
      <c r="D23" s="31">
        <f>SUM(C23/C43)</f>
        <v>0.00665750227777689</v>
      </c>
      <c r="E23" s="16"/>
      <c r="F23" s="68" t="s">
        <v>74</v>
      </c>
      <c r="G23" s="69">
        <v>1</v>
      </c>
      <c r="H23" s="69">
        <v>11</v>
      </c>
      <c r="I23" s="31">
        <f>SUM(H23/H43)</f>
        <v>0.0004384915889340668</v>
      </c>
      <c r="J23" s="16"/>
      <c r="K23" s="35"/>
      <c r="L23" s="34"/>
      <c r="M23" s="34"/>
      <c r="N23" s="36"/>
    </row>
    <row r="24" spans="1:14" ht="12.75">
      <c r="A24" s="29" t="s">
        <v>48</v>
      </c>
      <c r="B24" s="30">
        <v>53</v>
      </c>
      <c r="C24" s="30">
        <v>330</v>
      </c>
      <c r="D24" s="31">
        <f>SUM(C24/C43)</f>
        <v>0.0026374258723485876</v>
      </c>
      <c r="E24" s="16"/>
      <c r="F24" s="29" t="s">
        <v>29</v>
      </c>
      <c r="G24" s="30">
        <v>162</v>
      </c>
      <c r="H24" s="30">
        <v>1613</v>
      </c>
      <c r="I24" s="31">
        <f>SUM(H24/H43)</f>
        <v>0.0642988120864227</v>
      </c>
      <c r="J24" s="16"/>
      <c r="K24" s="37"/>
      <c r="L24" s="33"/>
      <c r="M24" s="33"/>
      <c r="N24" s="32"/>
    </row>
    <row r="25" spans="1:14" ht="12.75">
      <c r="A25" s="29" t="s">
        <v>24</v>
      </c>
      <c r="B25" s="30">
        <v>87</v>
      </c>
      <c r="C25" s="30">
        <v>1352</v>
      </c>
      <c r="D25" s="31">
        <f>SUM(C25/C43)</f>
        <v>0.010805453877016032</v>
      </c>
      <c r="E25" s="16"/>
      <c r="F25" s="29" t="s">
        <v>46</v>
      </c>
      <c r="G25" s="30">
        <v>10</v>
      </c>
      <c r="H25" s="30">
        <v>171</v>
      </c>
      <c r="I25" s="31">
        <f>SUM(H25/H43)</f>
        <v>0.006816551064338675</v>
      </c>
      <c r="J25" s="16"/>
      <c r="K25" s="37"/>
      <c r="L25" s="33"/>
      <c r="M25" s="33"/>
      <c r="N25" s="32"/>
    </row>
    <row r="26" spans="1:14" ht="12.75">
      <c r="A26" s="29" t="s">
        <v>26</v>
      </c>
      <c r="B26" s="30">
        <v>1705</v>
      </c>
      <c r="C26" s="30">
        <v>12647</v>
      </c>
      <c r="D26" s="31">
        <f>SUM(C26/C43)</f>
        <v>0.10107734850785634</v>
      </c>
      <c r="E26" s="16"/>
      <c r="F26" s="29" t="s">
        <v>32</v>
      </c>
      <c r="G26" s="30">
        <v>37</v>
      </c>
      <c r="H26" s="30">
        <v>560</v>
      </c>
      <c r="I26" s="31">
        <f>SUM(H26/H43)</f>
        <v>0.022323208163916128</v>
      </c>
      <c r="J26" s="16"/>
      <c r="K26" s="37"/>
      <c r="L26" s="33"/>
      <c r="M26" s="33"/>
      <c r="N26" s="32"/>
    </row>
    <row r="27" spans="1:14" ht="12.75">
      <c r="A27" s="29" t="s">
        <v>27</v>
      </c>
      <c r="B27" s="30">
        <v>1046</v>
      </c>
      <c r="C27" s="30">
        <v>9213</v>
      </c>
      <c r="D27" s="31">
        <f>SUM(C27/C43)</f>
        <v>0.07363213503620467</v>
      </c>
      <c r="E27" s="16"/>
      <c r="F27" s="29" t="s">
        <v>34</v>
      </c>
      <c r="G27" s="30">
        <v>6</v>
      </c>
      <c r="H27" s="30">
        <v>75</v>
      </c>
      <c r="I27" s="31">
        <f>SUM(H27/H43)</f>
        <v>0.00298971537909591</v>
      </c>
      <c r="J27" s="16"/>
      <c r="K27" s="35"/>
      <c r="L27" s="34"/>
      <c r="M27" s="34"/>
      <c r="N27" s="36"/>
    </row>
    <row r="28" spans="1:14" ht="12.75">
      <c r="A28" s="29" t="s">
        <v>28</v>
      </c>
      <c r="B28" s="38">
        <v>868</v>
      </c>
      <c r="C28" s="38">
        <v>6541</v>
      </c>
      <c r="D28" s="31">
        <f>SUM(C28/C43)</f>
        <v>0.05227697766979428</v>
      </c>
      <c r="E28" s="16"/>
      <c r="F28" s="29" t="s">
        <v>35</v>
      </c>
      <c r="G28" s="30">
        <v>266</v>
      </c>
      <c r="H28" s="30">
        <v>2693</v>
      </c>
      <c r="I28" s="31">
        <f>SUM(H28/H43)</f>
        <v>0.1073507135454038</v>
      </c>
      <c r="J28" s="16"/>
      <c r="K28" s="37"/>
      <c r="L28" s="33"/>
      <c r="M28" s="33"/>
      <c r="N28" s="32"/>
    </row>
    <row r="29" spans="1:14" ht="12.75">
      <c r="A29" s="39" t="s">
        <v>30</v>
      </c>
      <c r="B29" s="30">
        <v>9</v>
      </c>
      <c r="C29" s="30">
        <v>42</v>
      </c>
      <c r="D29" s="31">
        <f>SUM(C29/C43)</f>
        <v>0.0003356723837534566</v>
      </c>
      <c r="E29" s="16"/>
      <c r="F29" s="29" t="s">
        <v>41</v>
      </c>
      <c r="G29" s="30">
        <v>177</v>
      </c>
      <c r="H29" s="30">
        <v>2036</v>
      </c>
      <c r="I29" s="31">
        <f>SUM(H29/H43)</f>
        <v>0.08116080682452363</v>
      </c>
      <c r="J29" s="16"/>
      <c r="K29" s="35"/>
      <c r="L29" s="34"/>
      <c r="M29" s="34"/>
      <c r="N29" s="36"/>
    </row>
    <row r="30" spans="1:14" ht="12.75">
      <c r="A30" s="29" t="s">
        <v>29</v>
      </c>
      <c r="B30" s="30">
        <v>884</v>
      </c>
      <c r="C30" s="30">
        <v>8272</v>
      </c>
      <c r="D30" s="31">
        <f>SUM(C30/C43)</f>
        <v>0.0661114752002046</v>
      </c>
      <c r="E30" s="16"/>
      <c r="F30" s="29" t="s">
        <v>39</v>
      </c>
      <c r="G30" s="30">
        <v>41</v>
      </c>
      <c r="H30" s="30">
        <v>774</v>
      </c>
      <c r="I30" s="31">
        <f>SUM(H30/H43)</f>
        <v>0.03085386271226979</v>
      </c>
      <c r="K30" s="37"/>
      <c r="L30" s="33"/>
      <c r="M30" s="33"/>
      <c r="N30" s="32"/>
    </row>
    <row r="31" spans="1:14" ht="12.75">
      <c r="A31" s="29" t="s">
        <v>33</v>
      </c>
      <c r="B31" s="30">
        <v>101</v>
      </c>
      <c r="C31" s="30">
        <v>913</v>
      </c>
      <c r="D31" s="31">
        <f>SUM(C31/C43)</f>
        <v>0.007296878246831093</v>
      </c>
      <c r="E31" s="16"/>
      <c r="F31" s="39"/>
      <c r="G31" s="41"/>
      <c r="H31" s="41"/>
      <c r="I31" s="40"/>
      <c r="K31" s="37"/>
      <c r="L31" s="33"/>
      <c r="M31" s="33"/>
      <c r="N31" s="32"/>
    </row>
    <row r="32" spans="1:14" ht="12.75">
      <c r="A32" s="29" t="s">
        <v>32</v>
      </c>
      <c r="B32" s="30">
        <v>288</v>
      </c>
      <c r="C32" s="30">
        <v>2972</v>
      </c>
      <c r="D32" s="31">
        <f>SUM(C32/C43)</f>
        <v>0.023752817250363645</v>
      </c>
      <c r="E32" s="16"/>
      <c r="F32" s="39"/>
      <c r="G32" s="41"/>
      <c r="H32" s="41"/>
      <c r="I32" s="40"/>
      <c r="K32" s="37"/>
      <c r="L32" s="33"/>
      <c r="M32" s="33"/>
      <c r="N32" s="32"/>
    </row>
    <row r="33" spans="1:14" ht="12.75">
      <c r="A33" s="29" t="s">
        <v>36</v>
      </c>
      <c r="B33" s="30">
        <v>226</v>
      </c>
      <c r="C33" s="30">
        <v>2998</v>
      </c>
      <c r="D33" s="31">
        <f>SUM(C33/C43)</f>
        <v>0.023960614440306262</v>
      </c>
      <c r="E33" s="16"/>
      <c r="F33" s="39"/>
      <c r="G33" s="30"/>
      <c r="H33" s="30"/>
      <c r="I33" s="31"/>
      <c r="J33" s="16"/>
      <c r="K33" s="35"/>
      <c r="L33" s="34"/>
      <c r="M33" s="34"/>
      <c r="N33" s="36"/>
    </row>
    <row r="34" spans="1:14" ht="12.75">
      <c r="A34" s="29" t="s">
        <v>18</v>
      </c>
      <c r="B34" s="30">
        <v>89</v>
      </c>
      <c r="C34" s="30">
        <v>807</v>
      </c>
      <c r="D34" s="31">
        <f>SUM(C34/C43)</f>
        <v>0.006449705087834274</v>
      </c>
      <c r="E34" s="16"/>
      <c r="F34" s="39"/>
      <c r="G34" s="41"/>
      <c r="H34" s="41"/>
      <c r="I34" s="40"/>
      <c r="K34" s="37"/>
      <c r="L34" s="33"/>
      <c r="M34" s="33"/>
      <c r="N34" s="32"/>
    </row>
    <row r="35" spans="1:14" ht="12.75">
      <c r="A35" s="29" t="s">
        <v>38</v>
      </c>
      <c r="B35" s="30">
        <v>27</v>
      </c>
      <c r="C35" s="30">
        <v>351</v>
      </c>
      <c r="D35" s="31">
        <f>SUM(C35/C43)</f>
        <v>0.0028052620642253162</v>
      </c>
      <c r="E35" s="16"/>
      <c r="F35" s="39"/>
      <c r="G35" s="41"/>
      <c r="H35" s="41"/>
      <c r="I35" s="40"/>
      <c r="K35" s="35"/>
      <c r="L35" s="34"/>
      <c r="M35" s="34"/>
      <c r="N35" s="36"/>
    </row>
    <row r="36" spans="1:14" ht="12.75">
      <c r="A36" s="29" t="s">
        <v>34</v>
      </c>
      <c r="B36" s="30">
        <v>181</v>
      </c>
      <c r="C36" s="30">
        <v>1538</v>
      </c>
      <c r="D36" s="31">
        <f>SUM(C36/C43)</f>
        <v>0.012292003005067055</v>
      </c>
      <c r="E36" s="16"/>
      <c r="F36" s="39"/>
      <c r="G36" s="41"/>
      <c r="H36" s="41"/>
      <c r="I36" s="40"/>
      <c r="K36" s="35"/>
      <c r="L36" s="34"/>
      <c r="M36" s="34"/>
      <c r="N36" s="36"/>
    </row>
    <row r="37" spans="1:14" ht="12.75">
      <c r="A37" s="29" t="s">
        <v>35</v>
      </c>
      <c r="B37" s="30">
        <v>1760</v>
      </c>
      <c r="C37" s="30">
        <v>14256</v>
      </c>
      <c r="D37" s="31">
        <f>SUM(C37/C43)</f>
        <v>0.11393679768545899</v>
      </c>
      <c r="E37" s="16"/>
      <c r="F37" s="29"/>
      <c r="G37" s="30"/>
      <c r="H37" s="30"/>
      <c r="I37" s="42"/>
      <c r="J37" s="18"/>
      <c r="K37" s="43"/>
      <c r="L37" s="33"/>
      <c r="M37" s="34"/>
      <c r="N37" s="36"/>
    </row>
    <row r="38" spans="1:14" ht="12.75">
      <c r="A38" s="29" t="s">
        <v>37</v>
      </c>
      <c r="B38" s="30">
        <v>155</v>
      </c>
      <c r="C38" s="30">
        <v>1553</v>
      </c>
      <c r="D38" s="31">
        <f>SUM(C38/C43)</f>
        <v>0.012411885999264717</v>
      </c>
      <c r="E38" s="16"/>
      <c r="F38" s="29"/>
      <c r="G38" s="44"/>
      <c r="H38" s="44"/>
      <c r="I38" s="45"/>
      <c r="J38" s="19"/>
      <c r="K38" s="46"/>
      <c r="L38" s="8"/>
      <c r="M38" s="34"/>
      <c r="N38" s="36"/>
    </row>
    <row r="39" spans="1:14" ht="12.75">
      <c r="A39" s="29" t="s">
        <v>41</v>
      </c>
      <c r="B39" s="30">
        <v>1193</v>
      </c>
      <c r="C39" s="30">
        <v>12392</v>
      </c>
      <c r="D39" s="31">
        <f>SUM(C39/C43)</f>
        <v>0.09903933760649607</v>
      </c>
      <c r="E39" s="16"/>
      <c r="F39" s="39"/>
      <c r="G39" s="47"/>
      <c r="H39" s="47"/>
      <c r="I39" s="48"/>
      <c r="J39" s="20"/>
      <c r="K39" s="49"/>
      <c r="L39" s="34"/>
      <c r="M39" s="34"/>
      <c r="N39" s="36"/>
    </row>
    <row r="40" spans="1:14" ht="12.75">
      <c r="A40" s="29" t="s">
        <v>39</v>
      </c>
      <c r="B40" s="30">
        <v>29</v>
      </c>
      <c r="C40" s="30">
        <v>177</v>
      </c>
      <c r="D40" s="31">
        <f>SUM(C40/C43)</f>
        <v>0.0014146193315324243</v>
      </c>
      <c r="E40" s="16"/>
      <c r="F40" s="39"/>
      <c r="G40" s="47"/>
      <c r="H40" s="47"/>
      <c r="I40" s="48"/>
      <c r="J40" s="20"/>
      <c r="K40" s="49"/>
      <c r="L40" s="34"/>
      <c r="M40" s="34"/>
      <c r="N40" s="36"/>
    </row>
    <row r="41" spans="4:14" ht="12.75">
      <c r="D41" s="50"/>
      <c r="E41" s="16"/>
      <c r="F41" s="39"/>
      <c r="G41" s="47"/>
      <c r="H41" s="47"/>
      <c r="I41" s="48"/>
      <c r="J41" s="20"/>
      <c r="K41" s="49"/>
      <c r="L41" s="34"/>
      <c r="M41" s="34"/>
      <c r="N41" s="36"/>
    </row>
    <row r="42" spans="1:14" ht="12.75">
      <c r="A42" s="29"/>
      <c r="B42" s="30"/>
      <c r="C42" s="30"/>
      <c r="D42" s="51"/>
      <c r="E42" s="7"/>
      <c r="F42" s="39"/>
      <c r="G42" s="47"/>
      <c r="H42" s="47"/>
      <c r="I42" s="48"/>
      <c r="J42" s="20"/>
      <c r="K42" s="49"/>
      <c r="L42" s="34"/>
      <c r="M42" s="34"/>
      <c r="N42" s="36"/>
    </row>
    <row r="43" spans="1:14" ht="12.75">
      <c r="A43" s="52" t="s">
        <v>87</v>
      </c>
      <c r="B43" s="21">
        <f>SUM(B6:B42)</f>
        <v>13246</v>
      </c>
      <c r="C43" s="21">
        <f>SUM(C6:C42)</f>
        <v>125122</v>
      </c>
      <c r="D43" s="54"/>
      <c r="E43" s="6"/>
      <c r="F43" s="52" t="str">
        <f>A43</f>
        <v>Total JULY 2003</v>
      </c>
      <c r="G43" s="21">
        <f>SUM(G6:G42)</f>
        <v>1904</v>
      </c>
      <c r="H43" s="21">
        <f>SUM(H6:H42)</f>
        <v>25086</v>
      </c>
      <c r="I43" s="42"/>
      <c r="J43" s="18"/>
      <c r="K43" s="52" t="str">
        <f>F43</f>
        <v>Total JULY 2003</v>
      </c>
      <c r="L43" s="6">
        <f>SUM(L6:L42)</f>
        <v>310</v>
      </c>
      <c r="M43" s="6">
        <f>SUM(M6:M42)</f>
        <v>3123</v>
      </c>
      <c r="N43" s="36"/>
    </row>
    <row r="44" spans="1:14" ht="12.75">
      <c r="A44" s="52" t="s">
        <v>88</v>
      </c>
      <c r="B44" s="53">
        <v>12471</v>
      </c>
      <c r="C44" s="53">
        <v>132140</v>
      </c>
      <c r="D44" s="54"/>
      <c r="E44" s="6"/>
      <c r="F44" s="52" t="str">
        <f>A44</f>
        <v>Total JULY 2002 </v>
      </c>
      <c r="G44" s="53">
        <v>2545</v>
      </c>
      <c r="H44" s="53">
        <v>25952</v>
      </c>
      <c r="I44" s="42"/>
      <c r="J44" s="18"/>
      <c r="K44" s="52" t="str">
        <f>F44</f>
        <v>Total JULY 2002 </v>
      </c>
      <c r="L44" s="53">
        <v>332</v>
      </c>
      <c r="M44" s="53">
        <v>2772</v>
      </c>
      <c r="N44" s="36"/>
    </row>
    <row r="45" spans="1:14" ht="12.75">
      <c r="A45" s="52" t="s">
        <v>56</v>
      </c>
      <c r="B45" s="53">
        <f>SUM(B43-B44)</f>
        <v>775</v>
      </c>
      <c r="C45" s="53">
        <f>SUM(C43-C44)</f>
        <v>-7018</v>
      </c>
      <c r="D45" s="54"/>
      <c r="E45" s="6"/>
      <c r="F45" s="52" t="str">
        <f>A45</f>
        <v>2003 change 2002</v>
      </c>
      <c r="G45" s="53">
        <f>SUM(G43-G44)</f>
        <v>-641</v>
      </c>
      <c r="H45" s="53">
        <f>SUM(H43-H44)</f>
        <v>-866</v>
      </c>
      <c r="I45" s="54"/>
      <c r="J45" s="6"/>
      <c r="K45" s="52" t="str">
        <f>F45</f>
        <v>2003 change 2002</v>
      </c>
      <c r="L45" s="53">
        <f>SUM(L43-L44)</f>
        <v>-22</v>
      </c>
      <c r="M45" s="53">
        <f>SUM(M43-M44)</f>
        <v>351</v>
      </c>
      <c r="N45" s="36"/>
    </row>
    <row r="46" spans="1:14" ht="12.75">
      <c r="A46" s="52" t="s">
        <v>57</v>
      </c>
      <c r="B46" s="55">
        <f>SUM((B43-B44)/B44)</f>
        <v>0.06214417448480475</v>
      </c>
      <c r="C46" s="55">
        <f>SUM((C43-C44)/C44)</f>
        <v>-0.05311033752081126</v>
      </c>
      <c r="D46" s="56"/>
      <c r="E46" s="14"/>
      <c r="F46" s="52" t="str">
        <f>A46</f>
        <v>% change 2003 - 2002</v>
      </c>
      <c r="G46" s="55">
        <f>SUM((G43-G44)/G44)</f>
        <v>-0.2518664047151277</v>
      </c>
      <c r="H46" s="55">
        <f>SUM((H43-H44)/H44)</f>
        <v>-0.03336929716399507</v>
      </c>
      <c r="I46" s="56"/>
      <c r="J46" s="14"/>
      <c r="K46" s="52" t="str">
        <f>F46</f>
        <v>% change 2003 - 2002</v>
      </c>
      <c r="L46" s="55">
        <f>SUM((L43-L44)/L44)</f>
        <v>-0.06626506024096386</v>
      </c>
      <c r="M46" s="55">
        <f>SUM((M43-M44)/M44)</f>
        <v>0.1266233766233766</v>
      </c>
      <c r="N46" s="36"/>
    </row>
    <row r="47" spans="1:14" ht="12.75">
      <c r="A47" s="52"/>
      <c r="B47" s="55"/>
      <c r="C47" s="55"/>
      <c r="D47" s="56"/>
      <c r="E47" s="14"/>
      <c r="F47" s="52"/>
      <c r="G47" s="55"/>
      <c r="H47" s="55"/>
      <c r="I47" s="56"/>
      <c r="J47" s="14"/>
      <c r="K47" s="52"/>
      <c r="L47" s="55"/>
      <c r="M47" s="55"/>
      <c r="N47" s="36"/>
    </row>
    <row r="48" spans="1:14" ht="12.75">
      <c r="A48" s="52"/>
      <c r="B48" s="55"/>
      <c r="C48" s="55"/>
      <c r="D48" s="56"/>
      <c r="E48" s="14"/>
      <c r="F48" s="52"/>
      <c r="G48" s="55"/>
      <c r="H48" s="55"/>
      <c r="I48" s="56"/>
      <c r="J48" s="14"/>
      <c r="K48" s="52"/>
      <c r="L48" s="55"/>
      <c r="M48" s="55"/>
      <c r="N48" s="36"/>
    </row>
    <row r="49" spans="1:14" ht="12.75">
      <c r="A49" s="61"/>
      <c r="B49" s="62"/>
      <c r="C49" s="62"/>
      <c r="D49" s="63"/>
      <c r="E49" s="5"/>
      <c r="F49" s="64"/>
      <c r="G49" s="65"/>
      <c r="H49" s="65"/>
      <c r="I49" s="66"/>
      <c r="J49"/>
      <c r="K49" s="64"/>
      <c r="L49" s="65"/>
      <c r="M49" s="65"/>
      <c r="N49" s="67"/>
    </row>
    <row r="50" spans="1:12" ht="12.75">
      <c r="A50" s="2"/>
      <c r="B50" s="2"/>
      <c r="C50" s="2"/>
      <c r="D50" s="2"/>
      <c r="E50" s="2"/>
      <c r="F50" s="2"/>
      <c r="L50" s="1"/>
    </row>
    <row r="51" spans="1:12" ht="12.75">
      <c r="A51" s="2"/>
      <c r="B51" s="2"/>
      <c r="C51" s="2"/>
      <c r="D51" s="2"/>
      <c r="E51" s="2"/>
      <c r="F51" s="2"/>
      <c r="L51" s="1"/>
    </row>
    <row r="52" spans="1:12" ht="12.75">
      <c r="A52" s="2"/>
      <c r="B52" s="3"/>
      <c r="C52" s="3"/>
      <c r="D52" s="3"/>
      <c r="E52" s="3"/>
      <c r="F52" s="3"/>
      <c r="L52" s="1"/>
    </row>
    <row r="56" spans="1:12" ht="12.75">
      <c r="A56" s="2"/>
      <c r="B56" s="2"/>
      <c r="C56" s="2"/>
      <c r="D56" s="2"/>
      <c r="E56" s="2"/>
      <c r="F56" s="2"/>
      <c r="L56" s="1"/>
    </row>
    <row r="61" spans="1:12" ht="12.75">
      <c r="A61" s="1"/>
      <c r="B61" s="1"/>
      <c r="C61" s="1"/>
      <c r="D61" s="1"/>
      <c r="E61" s="1"/>
      <c r="F61" s="1"/>
      <c r="L61" s="1"/>
    </row>
    <row r="62" spans="1:12" ht="12.75">
      <c r="A62" s="1"/>
      <c r="B62" s="1"/>
      <c r="C62" s="1"/>
      <c r="D62" s="1"/>
      <c r="E62" s="1"/>
      <c r="F62" s="1"/>
      <c r="L62" s="1"/>
    </row>
    <row r="63" spans="1:12" ht="12.75">
      <c r="A63" s="1"/>
      <c r="B63" s="1"/>
      <c r="C63" s="1"/>
      <c r="D63" s="1"/>
      <c r="E63" s="1"/>
      <c r="F63" s="1"/>
      <c r="L63" s="1"/>
    </row>
    <row r="64" spans="1:12" ht="12.75">
      <c r="A64" s="1"/>
      <c r="B64" s="1"/>
      <c r="C64" s="1"/>
      <c r="D64" s="1"/>
      <c r="E64" s="1"/>
      <c r="F64" s="1"/>
      <c r="L64" s="1"/>
    </row>
  </sheetData>
  <sheetProtection/>
  <mergeCells count="4">
    <mergeCell ref="B4:D4"/>
    <mergeCell ref="G4:I4"/>
    <mergeCell ref="A1:N1"/>
    <mergeCell ref="L4:N4"/>
  </mergeCells>
  <printOptions gridLines="1"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64"/>
  <sheetViews>
    <sheetView zoomScale="75" zoomScaleNormal="75" zoomScalePageLayoutView="0" workbookViewId="0" topLeftCell="A1">
      <selection activeCell="O23" sqref="O23"/>
    </sheetView>
  </sheetViews>
  <sheetFormatPr defaultColWidth="11.421875" defaultRowHeight="12.75"/>
  <cols>
    <col min="1" max="1" width="21.7109375" style="0" customWidth="1"/>
    <col min="2" max="2" width="12.421875" style="0" customWidth="1"/>
    <col min="3" max="3" width="13.28125" style="0" customWidth="1"/>
    <col min="4" max="4" width="10.140625" style="0" customWidth="1"/>
    <col min="5" max="5" width="2.421875" style="0" customWidth="1"/>
    <col min="6" max="6" width="22.421875" style="0" customWidth="1"/>
    <col min="7" max="7" width="12.421875" style="4" customWidth="1"/>
    <col min="8" max="8" width="13.28125" style="4" customWidth="1"/>
    <col min="9" max="9" width="10.140625" style="4" customWidth="1"/>
    <col min="10" max="10" width="2.421875" style="4" customWidth="1"/>
    <col min="11" max="11" width="21.421875" style="4" customWidth="1"/>
    <col min="12" max="12" width="13.7109375" style="0" bestFit="1" customWidth="1"/>
    <col min="13" max="13" width="15.00390625" style="0" customWidth="1"/>
    <col min="14" max="14" width="10.140625" style="12" customWidth="1"/>
    <col min="15" max="16384" width="8.8515625" style="0" customWidth="1"/>
  </cols>
  <sheetData>
    <row r="1" spans="1:14" s="9" customFormat="1" ht="26.25">
      <c r="A1" s="71" t="s">
        <v>89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s="11" customFormat="1" ht="12.75">
      <c r="A2" s="13" t="s">
        <v>49</v>
      </c>
      <c r="N2" s="22"/>
    </row>
    <row r="3" spans="1:14" s="11" customFormat="1" ht="12.75">
      <c r="A3" s="13"/>
      <c r="B3" s="15"/>
      <c r="G3" s="15"/>
      <c r="H3" s="15"/>
      <c r="I3" s="15"/>
      <c r="J3" s="15"/>
      <c r="K3" s="15"/>
      <c r="L3" s="15"/>
      <c r="M3" s="15"/>
      <c r="N3" s="22"/>
    </row>
    <row r="4" spans="1:14" s="10" customFormat="1" ht="12.75">
      <c r="A4" s="23"/>
      <c r="B4" s="72" t="s">
        <v>50</v>
      </c>
      <c r="C4" s="72"/>
      <c r="D4" s="73"/>
      <c r="E4" s="6"/>
      <c r="F4" s="24"/>
      <c r="G4" s="74" t="s">
        <v>51</v>
      </c>
      <c r="H4" s="74"/>
      <c r="I4" s="75"/>
      <c r="J4" s="15"/>
      <c r="K4" s="25"/>
      <c r="L4" s="74" t="s">
        <v>52</v>
      </c>
      <c r="M4" s="74"/>
      <c r="N4" s="75"/>
    </row>
    <row r="5" spans="1:14" s="1" customFormat="1" ht="12.75">
      <c r="A5" s="26" t="s">
        <v>0</v>
      </c>
      <c r="B5" s="27" t="s">
        <v>90</v>
      </c>
      <c r="C5" s="27" t="s">
        <v>91</v>
      </c>
      <c r="D5" s="28" t="s">
        <v>53</v>
      </c>
      <c r="E5" s="6"/>
      <c r="F5" s="26" t="s">
        <v>0</v>
      </c>
      <c r="G5" s="27" t="str">
        <f>B5</f>
        <v>01/08 - 31/08</v>
      </c>
      <c r="H5" s="27" t="str">
        <f>C5</f>
        <v>01/01 - 31/08</v>
      </c>
      <c r="I5" s="28" t="s">
        <v>53</v>
      </c>
      <c r="J5" s="6"/>
      <c r="K5" s="26" t="s">
        <v>0</v>
      </c>
      <c r="L5" s="27" t="str">
        <f>B5</f>
        <v>01/08 - 31/08</v>
      </c>
      <c r="M5" s="27" t="str">
        <f>C5</f>
        <v>01/01 - 31/08</v>
      </c>
      <c r="N5" s="28" t="s">
        <v>53</v>
      </c>
    </row>
    <row r="6" spans="1:14" ht="12.75">
      <c r="A6" s="29" t="s">
        <v>1</v>
      </c>
      <c r="B6" s="30">
        <v>29</v>
      </c>
      <c r="C6" s="30">
        <v>726</v>
      </c>
      <c r="D6" s="31">
        <f>SUM(C6/C43)</f>
        <v>0.005505004549590537</v>
      </c>
      <c r="E6" s="16"/>
      <c r="F6" s="29" t="s">
        <v>2</v>
      </c>
      <c r="G6" s="30">
        <v>2</v>
      </c>
      <c r="H6" s="30">
        <v>38</v>
      </c>
      <c r="I6" s="31">
        <f>SUM(H6/H43)</f>
        <v>0.001446296719190074</v>
      </c>
      <c r="J6" s="16"/>
      <c r="K6" s="29" t="s">
        <v>42</v>
      </c>
      <c r="L6" s="12">
        <v>2</v>
      </c>
      <c r="M6" s="12">
        <v>50</v>
      </c>
      <c r="N6" s="31">
        <f>SUM(M6/M43)</f>
        <v>0.014858841010401188</v>
      </c>
    </row>
    <row r="7" spans="1:14" ht="12.75">
      <c r="A7" s="29" t="s">
        <v>40</v>
      </c>
      <c r="B7" s="30">
        <v>185</v>
      </c>
      <c r="C7" s="30">
        <v>2621</v>
      </c>
      <c r="D7" s="31">
        <f>SUM(C7/C43)</f>
        <v>0.019874127995147102</v>
      </c>
      <c r="E7" s="16"/>
      <c r="F7" s="29" t="s">
        <v>4</v>
      </c>
      <c r="G7" s="30">
        <v>111</v>
      </c>
      <c r="H7" s="30">
        <v>2097</v>
      </c>
      <c r="I7" s="31">
        <f>SUM(H7/H43)</f>
        <v>0.07981274263530487</v>
      </c>
      <c r="J7" s="16"/>
      <c r="K7" s="29" t="s">
        <v>6</v>
      </c>
      <c r="L7" s="33">
        <v>15</v>
      </c>
      <c r="M7" s="33">
        <v>385</v>
      </c>
      <c r="N7" s="31">
        <f>SUM(M7/M43)</f>
        <v>0.11441307578008915</v>
      </c>
    </row>
    <row r="8" spans="1:14" ht="12.75">
      <c r="A8" s="29" t="s">
        <v>3</v>
      </c>
      <c r="B8" s="30">
        <v>208</v>
      </c>
      <c r="C8" s="30">
        <v>3353</v>
      </c>
      <c r="D8" s="31">
        <f>SUM(C8/C43)</f>
        <v>0.02542462845010616</v>
      </c>
      <c r="E8" s="16"/>
      <c r="F8" s="29" t="s">
        <v>42</v>
      </c>
      <c r="G8" s="30">
        <v>0</v>
      </c>
      <c r="H8" s="30">
        <v>21</v>
      </c>
      <c r="I8" s="31">
        <f>SUM(H8/H43)</f>
        <v>0.0007992692395524092</v>
      </c>
      <c r="J8" s="16"/>
      <c r="K8" s="29" t="s">
        <v>8</v>
      </c>
      <c r="L8" s="33">
        <v>0</v>
      </c>
      <c r="M8" s="33">
        <v>3</v>
      </c>
      <c r="N8" s="31">
        <f>SUM(M8/M43)</f>
        <v>0.0008915304606240713</v>
      </c>
    </row>
    <row r="9" spans="1:14" ht="12.75">
      <c r="A9" s="29" t="s">
        <v>5</v>
      </c>
      <c r="B9" s="30">
        <v>15</v>
      </c>
      <c r="C9" s="30">
        <v>220</v>
      </c>
      <c r="D9" s="31">
        <f>SUM(C9/C43)</f>
        <v>0.0016681831968456172</v>
      </c>
      <c r="E9" s="16"/>
      <c r="F9" s="29" t="s">
        <v>7</v>
      </c>
      <c r="G9" s="30">
        <v>0</v>
      </c>
      <c r="H9" s="30">
        <v>1</v>
      </c>
      <c r="I9" s="31">
        <f>SUM(H9/H43)</f>
        <v>3.806043997868615E-05</v>
      </c>
      <c r="J9" s="16"/>
      <c r="K9" s="29" t="s">
        <v>12</v>
      </c>
      <c r="L9" s="33">
        <v>25</v>
      </c>
      <c r="M9" s="33">
        <v>337</v>
      </c>
      <c r="N9" s="31">
        <f>SUM(M9/M43)</f>
        <v>0.10014858841010402</v>
      </c>
    </row>
    <row r="10" spans="1:14" ht="12.75">
      <c r="A10" s="29" t="s">
        <v>4</v>
      </c>
      <c r="B10" s="30">
        <v>134</v>
      </c>
      <c r="C10" s="30">
        <v>3674</v>
      </c>
      <c r="D10" s="31">
        <f>SUM(C10/C43)</f>
        <v>0.027858659387321807</v>
      </c>
      <c r="E10" s="16"/>
      <c r="F10" s="29" t="s">
        <v>9</v>
      </c>
      <c r="G10" s="30">
        <v>96</v>
      </c>
      <c r="H10" s="30">
        <v>1458</v>
      </c>
      <c r="I10" s="31">
        <f>SUM(H10/H43)</f>
        <v>0.05549212148892441</v>
      </c>
      <c r="J10" s="16"/>
      <c r="K10" s="29" t="s">
        <v>14</v>
      </c>
      <c r="L10" s="33">
        <v>9</v>
      </c>
      <c r="M10" s="33">
        <v>111</v>
      </c>
      <c r="N10" s="31">
        <f>SUM(M10/M43)</f>
        <v>0.03298662704309064</v>
      </c>
    </row>
    <row r="11" spans="1:14" ht="12.75">
      <c r="A11" s="29" t="s">
        <v>42</v>
      </c>
      <c r="B11" s="30">
        <v>84</v>
      </c>
      <c r="C11" s="30">
        <v>1412</v>
      </c>
      <c r="D11" s="31">
        <f>SUM(C11/C43)</f>
        <v>0.010706703063390962</v>
      </c>
      <c r="E11" s="16"/>
      <c r="F11" s="29" t="s">
        <v>10</v>
      </c>
      <c r="G11" s="30">
        <v>245</v>
      </c>
      <c r="H11" s="30">
        <v>4771</v>
      </c>
      <c r="I11" s="31">
        <f>SUM(H11/H43)</f>
        <v>0.18158635913831164</v>
      </c>
      <c r="J11" s="16"/>
      <c r="K11" s="29" t="s">
        <v>15</v>
      </c>
      <c r="L11" s="33">
        <v>26</v>
      </c>
      <c r="M11" s="33">
        <v>427</v>
      </c>
      <c r="N11" s="31">
        <f>SUM(M11/M43)</f>
        <v>0.12689450222882614</v>
      </c>
    </row>
    <row r="12" spans="1:14" ht="12.75">
      <c r="A12" s="29" t="s">
        <v>7</v>
      </c>
      <c r="B12" s="30">
        <v>22</v>
      </c>
      <c r="C12" s="30">
        <v>236</v>
      </c>
      <c r="D12" s="31">
        <f>SUM(C12/C43)</f>
        <v>0.0017895056111616621</v>
      </c>
      <c r="E12" s="16"/>
      <c r="F12" s="29" t="s">
        <v>13</v>
      </c>
      <c r="G12" s="30">
        <v>20</v>
      </c>
      <c r="H12" s="30">
        <v>372</v>
      </c>
      <c r="I12" s="31">
        <f>SUM(H12/H43)</f>
        <v>0.014158483672071249</v>
      </c>
      <c r="J12" s="16"/>
      <c r="K12" s="29" t="s">
        <v>19</v>
      </c>
      <c r="L12" s="33">
        <v>14</v>
      </c>
      <c r="M12" s="33">
        <v>165</v>
      </c>
      <c r="N12" s="31">
        <f>SUM(M12/M43)</f>
        <v>0.04903417533432392</v>
      </c>
    </row>
    <row r="13" spans="1:14" ht="13.5" customHeight="1">
      <c r="A13" s="29" t="s">
        <v>9</v>
      </c>
      <c r="B13" s="30">
        <v>168</v>
      </c>
      <c r="C13" s="30">
        <v>4926</v>
      </c>
      <c r="D13" s="31">
        <f>SUM(C13/C43)</f>
        <v>0.03735213830755232</v>
      </c>
      <c r="E13" s="16"/>
      <c r="F13" s="29" t="s">
        <v>14</v>
      </c>
      <c r="G13" s="30">
        <v>45</v>
      </c>
      <c r="H13" s="30">
        <v>744</v>
      </c>
      <c r="I13" s="31">
        <f>SUM(H13/H43)</f>
        <v>0.028316967344142498</v>
      </c>
      <c r="J13" s="16"/>
      <c r="K13" s="29" t="s">
        <v>22</v>
      </c>
      <c r="L13" s="33">
        <v>54</v>
      </c>
      <c r="M13" s="33">
        <v>427</v>
      </c>
      <c r="N13" s="31">
        <f>SUM(M13/M43)</f>
        <v>0.12689450222882614</v>
      </c>
    </row>
    <row r="14" spans="1:14" ht="12.75">
      <c r="A14" s="29" t="s">
        <v>10</v>
      </c>
      <c r="B14" s="30">
        <v>896</v>
      </c>
      <c r="C14" s="30">
        <v>16498</v>
      </c>
      <c r="D14" s="31">
        <f>SUM(C14/C43)</f>
        <v>0.12509857446163178</v>
      </c>
      <c r="E14" s="16"/>
      <c r="F14" s="29" t="s">
        <v>15</v>
      </c>
      <c r="G14" s="30">
        <v>13</v>
      </c>
      <c r="H14" s="30">
        <v>142</v>
      </c>
      <c r="I14" s="31">
        <f>SUM(H14/H43)</f>
        <v>0.005404582476973434</v>
      </c>
      <c r="J14" s="16"/>
      <c r="K14" s="29" t="s">
        <v>24</v>
      </c>
      <c r="L14" s="33">
        <v>7</v>
      </c>
      <c r="M14" s="33">
        <v>146</v>
      </c>
      <c r="N14" s="31">
        <f>SUM(M14/M43)</f>
        <v>0.04338781575037147</v>
      </c>
    </row>
    <row r="15" spans="1:14" ht="12.75">
      <c r="A15" s="29" t="s">
        <v>11</v>
      </c>
      <c r="B15" s="30">
        <v>173</v>
      </c>
      <c r="C15" s="30">
        <v>2381</v>
      </c>
      <c r="D15" s="31">
        <f>SUM(C15/C43)</f>
        <v>0.01805429178040643</v>
      </c>
      <c r="E15" s="16"/>
      <c r="F15" s="68" t="s">
        <v>18</v>
      </c>
      <c r="G15" s="7">
        <v>0</v>
      </c>
      <c r="H15" s="7">
        <v>447</v>
      </c>
      <c r="I15" s="31">
        <f>SUM(H15/H43)</f>
        <v>0.01701301667047271</v>
      </c>
      <c r="J15" s="16"/>
      <c r="K15" s="29" t="s">
        <v>29</v>
      </c>
      <c r="L15" s="33">
        <v>3</v>
      </c>
      <c r="M15" s="33">
        <v>87</v>
      </c>
      <c r="N15" s="31">
        <f>SUM(M15/M43)</f>
        <v>0.025854383358098067</v>
      </c>
    </row>
    <row r="16" spans="1:14" ht="12.75">
      <c r="A16" s="29" t="s">
        <v>13</v>
      </c>
      <c r="B16" s="30">
        <v>245</v>
      </c>
      <c r="C16" s="30">
        <v>4823</v>
      </c>
      <c r="D16" s="31">
        <f>SUM(C16/C43)</f>
        <v>0.03657112526539278</v>
      </c>
      <c r="E16" s="16"/>
      <c r="F16" s="29" t="s">
        <v>17</v>
      </c>
      <c r="G16" s="30">
        <v>0</v>
      </c>
      <c r="H16" s="30">
        <v>18</v>
      </c>
      <c r="I16" s="31">
        <f>SUM(H16/H43)</f>
        <v>0.0006850879196163508</v>
      </c>
      <c r="J16" s="16"/>
      <c r="K16" s="29" t="s">
        <v>31</v>
      </c>
      <c r="L16" s="33">
        <v>34</v>
      </c>
      <c r="M16" s="33">
        <v>416</v>
      </c>
      <c r="N16" s="31">
        <f>SUM(M16/M43)</f>
        <v>0.1236255572065379</v>
      </c>
    </row>
    <row r="17" spans="1:14" ht="12.75">
      <c r="A17" s="29" t="s">
        <v>14</v>
      </c>
      <c r="B17" s="30">
        <v>5</v>
      </c>
      <c r="C17" s="30">
        <v>60</v>
      </c>
      <c r="D17" s="31">
        <f>SUM(C17/C43)</f>
        <v>0.00045495905368516835</v>
      </c>
      <c r="E17" s="16"/>
      <c r="F17" s="29" t="s">
        <v>21</v>
      </c>
      <c r="G17" s="30">
        <v>1</v>
      </c>
      <c r="H17" s="30">
        <v>407</v>
      </c>
      <c r="I17" s="31">
        <f>SUM(H17/H43)</f>
        <v>0.015490599071325264</v>
      </c>
      <c r="J17" s="16"/>
      <c r="K17" s="29" t="s">
        <v>37</v>
      </c>
      <c r="L17" s="33">
        <v>30</v>
      </c>
      <c r="M17" s="33">
        <v>495</v>
      </c>
      <c r="N17" s="31">
        <f>SUM(M17/M43)</f>
        <v>0.14710252600297177</v>
      </c>
    </row>
    <row r="18" spans="1:14" ht="12.75">
      <c r="A18" s="29" t="s">
        <v>16</v>
      </c>
      <c r="B18" s="30">
        <v>7</v>
      </c>
      <c r="C18" s="30">
        <v>238</v>
      </c>
      <c r="D18" s="31">
        <f>SUM(C18/C43)</f>
        <v>0.0018046709129511678</v>
      </c>
      <c r="E18" s="16"/>
      <c r="F18" s="29" t="s">
        <v>22</v>
      </c>
      <c r="G18" s="30">
        <v>43</v>
      </c>
      <c r="H18" s="30">
        <v>714</v>
      </c>
      <c r="I18" s="31">
        <f>SUM(H18/H43)</f>
        <v>0.027175154144781912</v>
      </c>
      <c r="J18" s="16"/>
      <c r="K18" s="29" t="s">
        <v>39</v>
      </c>
      <c r="L18" s="33">
        <v>0</v>
      </c>
      <c r="M18" s="33">
        <v>14</v>
      </c>
      <c r="N18" s="31">
        <f>SUM(M18/M43)</f>
        <v>0.004160475482912333</v>
      </c>
    </row>
    <row r="19" spans="1:14" ht="12.75">
      <c r="A19" s="29" t="s">
        <v>46</v>
      </c>
      <c r="B19" s="30">
        <v>49</v>
      </c>
      <c r="C19" s="30">
        <v>1251</v>
      </c>
      <c r="D19" s="31">
        <f>SUM(C19/C43)</f>
        <v>0.00948589626933576</v>
      </c>
      <c r="E19" s="16"/>
      <c r="F19" s="29" t="s">
        <v>24</v>
      </c>
      <c r="G19" s="30">
        <v>47</v>
      </c>
      <c r="H19" s="30">
        <v>2107</v>
      </c>
      <c r="I19" s="31">
        <f>SUM(H19/H43)</f>
        <v>0.08019334703509172</v>
      </c>
      <c r="J19" s="16"/>
      <c r="K19" s="29" t="s">
        <v>80</v>
      </c>
      <c r="L19" s="70">
        <v>25</v>
      </c>
      <c r="M19" s="70">
        <v>302</v>
      </c>
      <c r="N19" s="31">
        <f>SUM(M19/M43)</f>
        <v>0.08974739970282318</v>
      </c>
    </row>
    <row r="20" spans="1:14" ht="12.75">
      <c r="A20" s="29" t="s">
        <v>20</v>
      </c>
      <c r="B20" s="30">
        <v>26</v>
      </c>
      <c r="C20" s="30">
        <v>461</v>
      </c>
      <c r="D20" s="31">
        <f>SUM(C20/C43)</f>
        <v>0.0034956020624810433</v>
      </c>
      <c r="E20" s="16"/>
      <c r="F20" s="29" t="s">
        <v>26</v>
      </c>
      <c r="G20" s="30">
        <v>107</v>
      </c>
      <c r="H20" s="30">
        <v>2238</v>
      </c>
      <c r="I20" s="31">
        <f>SUM(H20/H43)</f>
        <v>0.08517926467229961</v>
      </c>
      <c r="J20" s="16"/>
      <c r="K20" s="35"/>
      <c r="L20" s="34"/>
      <c r="M20" s="34"/>
      <c r="N20" s="36"/>
    </row>
    <row r="21" spans="1:14" ht="12.75">
      <c r="A21" s="29" t="s">
        <v>21</v>
      </c>
      <c r="B21" s="30">
        <v>263</v>
      </c>
      <c r="C21" s="30">
        <v>3209</v>
      </c>
      <c r="D21" s="31">
        <f>SUM(C21/C43)</f>
        <v>0.024332726721261754</v>
      </c>
      <c r="E21" s="16"/>
      <c r="F21" s="29" t="s">
        <v>27</v>
      </c>
      <c r="G21" s="30">
        <v>48</v>
      </c>
      <c r="H21" s="30">
        <v>1018</v>
      </c>
      <c r="I21" s="31">
        <f>SUM(H21/H43)</f>
        <v>0.038745527898302504</v>
      </c>
      <c r="J21" s="16"/>
      <c r="K21" s="37"/>
      <c r="L21" s="33"/>
      <c r="M21" s="33"/>
      <c r="N21" s="32"/>
    </row>
    <row r="22" spans="1:14" ht="12.75">
      <c r="A22" s="29" t="s">
        <v>23</v>
      </c>
      <c r="B22" s="30">
        <v>263</v>
      </c>
      <c r="C22" s="30">
        <v>4594</v>
      </c>
      <c r="D22" s="31">
        <f>SUM(C22/C43)</f>
        <v>0.03483469821049439</v>
      </c>
      <c r="E22" s="16"/>
      <c r="F22" s="29" t="s">
        <v>28</v>
      </c>
      <c r="G22" s="30">
        <v>105</v>
      </c>
      <c r="H22" s="30">
        <v>1453</v>
      </c>
      <c r="I22" s="31">
        <f>SUM(H22/H43)</f>
        <v>0.05530181928903098</v>
      </c>
      <c r="J22" s="16"/>
      <c r="K22" s="35"/>
      <c r="L22" s="34"/>
      <c r="M22" s="34"/>
      <c r="N22" s="36"/>
    </row>
    <row r="23" spans="1:14" ht="12.75">
      <c r="A23" s="29" t="s">
        <v>81</v>
      </c>
      <c r="B23" s="30">
        <v>41</v>
      </c>
      <c r="C23" s="30">
        <v>874</v>
      </c>
      <c r="D23" s="31">
        <f>SUM(C23/C43)</f>
        <v>0.006627236882013952</v>
      </c>
      <c r="E23" s="16"/>
      <c r="F23" s="68" t="s">
        <v>74</v>
      </c>
      <c r="G23" s="69">
        <v>1</v>
      </c>
      <c r="H23" s="69">
        <v>12</v>
      </c>
      <c r="I23" s="31">
        <f>SUM(H23/H43)</f>
        <v>0.00045672527974423386</v>
      </c>
      <c r="J23" s="16"/>
      <c r="K23" s="35"/>
      <c r="L23" s="34"/>
      <c r="M23" s="34"/>
      <c r="N23" s="36"/>
    </row>
    <row r="24" spans="1:14" ht="12.75">
      <c r="A24" s="29" t="s">
        <v>48</v>
      </c>
      <c r="B24" s="30">
        <v>30</v>
      </c>
      <c r="C24" s="30">
        <v>358</v>
      </c>
      <c r="D24" s="31">
        <f>SUM(C24/C43)</f>
        <v>0.0027145890203215044</v>
      </c>
      <c r="E24" s="16"/>
      <c r="F24" s="29" t="s">
        <v>29</v>
      </c>
      <c r="G24" s="30">
        <v>80</v>
      </c>
      <c r="H24" s="30">
        <v>1692</v>
      </c>
      <c r="I24" s="31">
        <f>SUM(H24/H43)</f>
        <v>0.06439826444393697</v>
      </c>
      <c r="J24" s="16"/>
      <c r="K24" s="37"/>
      <c r="L24" s="33"/>
      <c r="M24" s="33"/>
      <c r="N24" s="32"/>
    </row>
    <row r="25" spans="1:14" ht="12.75">
      <c r="A25" s="29" t="s">
        <v>24</v>
      </c>
      <c r="B25" s="30">
        <v>101</v>
      </c>
      <c r="C25" s="30">
        <v>1453</v>
      </c>
      <c r="D25" s="31">
        <f>SUM(C25/C43)</f>
        <v>0.011017591750075826</v>
      </c>
      <c r="E25" s="16"/>
      <c r="F25" s="29" t="s">
        <v>46</v>
      </c>
      <c r="G25" s="30">
        <v>19</v>
      </c>
      <c r="H25" s="30">
        <v>190</v>
      </c>
      <c r="I25" s="31">
        <f>SUM(H25/H43)</f>
        <v>0.007231483595950369</v>
      </c>
      <c r="J25" s="16"/>
      <c r="K25" s="37"/>
      <c r="L25" s="33"/>
      <c r="M25" s="33"/>
      <c r="N25" s="32"/>
    </row>
    <row r="26" spans="1:14" ht="12.75">
      <c r="A26" s="29" t="s">
        <v>26</v>
      </c>
      <c r="B26" s="30">
        <v>152</v>
      </c>
      <c r="C26" s="30">
        <v>12796</v>
      </c>
      <c r="D26" s="31">
        <f>SUM(C26/C43)</f>
        <v>0.0970276008492569</v>
      </c>
      <c r="E26" s="16"/>
      <c r="F26" s="29" t="s">
        <v>32</v>
      </c>
      <c r="G26" s="30">
        <v>47</v>
      </c>
      <c r="H26" s="30">
        <v>607</v>
      </c>
      <c r="I26" s="31">
        <f>SUM(H26/H43)</f>
        <v>0.023102687067062495</v>
      </c>
      <c r="J26" s="16"/>
      <c r="K26" s="37"/>
      <c r="L26" s="33"/>
      <c r="M26" s="33"/>
      <c r="N26" s="32"/>
    </row>
    <row r="27" spans="1:14" ht="12.75">
      <c r="A27" s="29" t="s">
        <v>27</v>
      </c>
      <c r="B27" s="30">
        <v>518</v>
      </c>
      <c r="C27" s="30">
        <v>9729</v>
      </c>
      <c r="D27" s="31">
        <f>SUM(C27/C43)</f>
        <v>0.07377161055505005</v>
      </c>
      <c r="E27" s="16"/>
      <c r="F27" s="29" t="s">
        <v>34</v>
      </c>
      <c r="G27" s="30">
        <v>2</v>
      </c>
      <c r="H27" s="30">
        <v>77</v>
      </c>
      <c r="I27" s="31">
        <f>SUM(H27/H43)</f>
        <v>0.0029306538783588337</v>
      </c>
      <c r="J27" s="16"/>
      <c r="K27" s="35"/>
      <c r="L27" s="34"/>
      <c r="M27" s="34"/>
      <c r="N27" s="36"/>
    </row>
    <row r="28" spans="1:14" ht="12.75">
      <c r="A28" s="29" t="s">
        <v>28</v>
      </c>
      <c r="B28" s="38">
        <v>478</v>
      </c>
      <c r="C28" s="38">
        <v>7001</v>
      </c>
      <c r="D28" s="31">
        <f>SUM(C28/C43)</f>
        <v>0.053086138914164395</v>
      </c>
      <c r="E28" s="16"/>
      <c r="F28" s="29" t="s">
        <v>35</v>
      </c>
      <c r="G28" s="30">
        <v>109</v>
      </c>
      <c r="H28" s="30">
        <v>2802</v>
      </c>
      <c r="I28" s="31">
        <f>SUM(H28/H43)</f>
        <v>0.10664535282027861</v>
      </c>
      <c r="J28" s="16"/>
      <c r="K28" s="37"/>
      <c r="L28" s="33"/>
      <c r="M28" s="33"/>
      <c r="N28" s="32"/>
    </row>
    <row r="29" spans="1:14" ht="12.75">
      <c r="A29" s="39" t="s">
        <v>30</v>
      </c>
      <c r="B29" s="30">
        <v>11</v>
      </c>
      <c r="C29" s="30">
        <v>53</v>
      </c>
      <c r="D29" s="31">
        <f>SUM(C29/C43)</f>
        <v>0.0004018804974218987</v>
      </c>
      <c r="E29" s="16"/>
      <c r="F29" s="29" t="s">
        <v>41</v>
      </c>
      <c r="G29" s="30">
        <v>111</v>
      </c>
      <c r="H29" s="30">
        <v>2037</v>
      </c>
      <c r="I29" s="31">
        <f>SUM(H29/H43)</f>
        <v>0.07752911623658369</v>
      </c>
      <c r="J29" s="16"/>
      <c r="K29" s="35"/>
      <c r="L29" s="34"/>
      <c r="M29" s="34"/>
      <c r="N29" s="36"/>
    </row>
    <row r="30" spans="1:14" ht="12.75">
      <c r="A30" s="29" t="s">
        <v>29</v>
      </c>
      <c r="B30" s="30">
        <v>331</v>
      </c>
      <c r="C30" s="30">
        <v>8600</v>
      </c>
      <c r="D30" s="31">
        <f>SUM(C30/C43)</f>
        <v>0.06521079769487413</v>
      </c>
      <c r="E30" s="16"/>
      <c r="F30" s="29" t="s">
        <v>39</v>
      </c>
      <c r="G30" s="30">
        <v>37</v>
      </c>
      <c r="H30" s="30">
        <v>811</v>
      </c>
      <c r="I30" s="31">
        <f>SUM(H30/H43)</f>
        <v>0.03086701682271447</v>
      </c>
      <c r="K30" s="37"/>
      <c r="L30" s="33"/>
      <c r="M30" s="33"/>
      <c r="N30" s="32"/>
    </row>
    <row r="31" spans="1:14" ht="12.75">
      <c r="A31" s="29" t="s">
        <v>33</v>
      </c>
      <c r="B31" s="30">
        <v>57</v>
      </c>
      <c r="C31" s="30">
        <v>970</v>
      </c>
      <c r="D31" s="31">
        <f>SUM(C31/C43)</f>
        <v>0.007355171367910221</v>
      </c>
      <c r="E31" s="16"/>
      <c r="F31" s="39"/>
      <c r="G31" s="41"/>
      <c r="H31" s="41"/>
      <c r="I31" s="40"/>
      <c r="K31" s="37"/>
      <c r="L31" s="33"/>
      <c r="M31" s="33"/>
      <c r="N31" s="32"/>
    </row>
    <row r="32" spans="1:14" ht="12.75">
      <c r="A32" s="29" t="s">
        <v>32</v>
      </c>
      <c r="B32" s="30">
        <v>163</v>
      </c>
      <c r="C32" s="30">
        <v>3135</v>
      </c>
      <c r="D32" s="31">
        <f>SUM(C32/C43)</f>
        <v>0.023771610555050046</v>
      </c>
      <c r="E32" s="16"/>
      <c r="F32" s="39"/>
      <c r="G32" s="41"/>
      <c r="H32" s="41"/>
      <c r="I32" s="40"/>
      <c r="K32" s="37"/>
      <c r="L32" s="33"/>
      <c r="M32" s="33"/>
      <c r="N32" s="32"/>
    </row>
    <row r="33" spans="1:14" ht="12.75">
      <c r="A33" s="29" t="s">
        <v>36</v>
      </c>
      <c r="B33" s="30">
        <v>180</v>
      </c>
      <c r="C33" s="30">
        <v>3178</v>
      </c>
      <c r="D33" s="31">
        <f>SUM(C33/C43)</f>
        <v>0.024097664543524418</v>
      </c>
      <c r="E33" s="16"/>
      <c r="F33" s="39"/>
      <c r="G33" s="30"/>
      <c r="H33" s="30"/>
      <c r="I33" s="31"/>
      <c r="J33" s="16"/>
      <c r="K33" s="35"/>
      <c r="L33" s="34"/>
      <c r="M33" s="34"/>
      <c r="N33" s="36"/>
    </row>
    <row r="34" spans="1:14" ht="12.75">
      <c r="A34" s="29" t="s">
        <v>18</v>
      </c>
      <c r="B34" s="30">
        <v>62</v>
      </c>
      <c r="C34" s="30">
        <v>868</v>
      </c>
      <c r="D34" s="31">
        <f>SUM(C34/C43)</f>
        <v>0.0065817409766454355</v>
      </c>
      <c r="E34" s="16"/>
      <c r="F34" s="39"/>
      <c r="G34" s="41"/>
      <c r="H34" s="41"/>
      <c r="I34" s="40"/>
      <c r="K34" s="37"/>
      <c r="L34" s="33"/>
      <c r="M34" s="33"/>
      <c r="N34" s="32"/>
    </row>
    <row r="35" spans="1:14" ht="12.75">
      <c r="A35" s="29" t="s">
        <v>38</v>
      </c>
      <c r="B35" s="30">
        <v>15</v>
      </c>
      <c r="C35" s="30">
        <v>366</v>
      </c>
      <c r="D35" s="31">
        <f>SUM(C35/C43)</f>
        <v>0.002775250227479527</v>
      </c>
      <c r="E35" s="16"/>
      <c r="F35" s="39"/>
      <c r="G35" s="41"/>
      <c r="H35" s="41"/>
      <c r="I35" s="40"/>
      <c r="K35" s="35"/>
      <c r="L35" s="34"/>
      <c r="M35" s="34"/>
      <c r="N35" s="36"/>
    </row>
    <row r="36" spans="1:14" ht="12.75">
      <c r="A36" s="29" t="s">
        <v>34</v>
      </c>
      <c r="B36" s="30">
        <v>106</v>
      </c>
      <c r="C36" s="30">
        <v>1644</v>
      </c>
      <c r="D36" s="31">
        <f>SUM(C36/C43)</f>
        <v>0.012465878070973612</v>
      </c>
      <c r="E36" s="16"/>
      <c r="F36" s="39"/>
      <c r="G36" s="41"/>
      <c r="H36" s="41"/>
      <c r="I36" s="40"/>
      <c r="K36" s="35"/>
      <c r="L36" s="34"/>
      <c r="M36" s="34"/>
      <c r="N36" s="36"/>
    </row>
    <row r="37" spans="1:14" ht="12.75">
      <c r="A37" s="29" t="s">
        <v>35</v>
      </c>
      <c r="B37" s="30">
        <v>1010</v>
      </c>
      <c r="C37" s="30">
        <v>15261</v>
      </c>
      <c r="D37" s="31">
        <f>SUM(C37/C43)</f>
        <v>0.11571883530482256</v>
      </c>
      <c r="E37" s="16"/>
      <c r="F37" s="29"/>
      <c r="G37" s="30"/>
      <c r="H37" s="30"/>
      <c r="I37" s="42"/>
      <c r="J37" s="18"/>
      <c r="K37" s="43"/>
      <c r="L37" s="33"/>
      <c r="M37" s="34"/>
      <c r="N37" s="36"/>
    </row>
    <row r="38" spans="1:14" ht="12.75">
      <c r="A38" s="29" t="s">
        <v>37</v>
      </c>
      <c r="B38" s="30">
        <v>79</v>
      </c>
      <c r="C38" s="30">
        <v>1629</v>
      </c>
      <c r="D38" s="31">
        <f>SUM(C38/C43)</f>
        <v>0.01235213830755232</v>
      </c>
      <c r="E38" s="16"/>
      <c r="F38" s="29"/>
      <c r="G38" s="44"/>
      <c r="H38" s="44"/>
      <c r="I38" s="45"/>
      <c r="J38" s="19"/>
      <c r="K38" s="46"/>
      <c r="L38" s="8"/>
      <c r="M38" s="34"/>
      <c r="N38" s="36"/>
    </row>
    <row r="39" spans="1:14" ht="12.75">
      <c r="A39" s="29" t="s">
        <v>41</v>
      </c>
      <c r="B39" s="30">
        <v>697</v>
      </c>
      <c r="C39" s="30">
        <v>13084</v>
      </c>
      <c r="D39" s="31">
        <f>SUM(C39/C43)</f>
        <v>0.09921140430694571</v>
      </c>
      <c r="E39" s="16"/>
      <c r="F39" s="39"/>
      <c r="G39" s="47"/>
      <c r="H39" s="47"/>
      <c r="I39" s="48"/>
      <c r="J39" s="20"/>
      <c r="K39" s="49"/>
      <c r="L39" s="34"/>
      <c r="M39" s="34"/>
      <c r="N39" s="36"/>
    </row>
    <row r="40" spans="1:14" ht="12.75">
      <c r="A40" s="29" t="s">
        <v>39</v>
      </c>
      <c r="B40" s="30">
        <v>22</v>
      </c>
      <c r="C40" s="30">
        <v>198</v>
      </c>
      <c r="D40" s="31">
        <f>SUM(C40/C43)</f>
        <v>0.0015013648771610554</v>
      </c>
      <c r="E40" s="16"/>
      <c r="F40" s="39"/>
      <c r="G40" s="47"/>
      <c r="H40" s="47"/>
      <c r="I40" s="48"/>
      <c r="J40" s="20"/>
      <c r="K40" s="49"/>
      <c r="L40" s="34"/>
      <c r="M40" s="34"/>
      <c r="N40" s="36"/>
    </row>
    <row r="41" spans="4:14" ht="12.75">
      <c r="D41" s="50"/>
      <c r="E41" s="16"/>
      <c r="F41" s="39"/>
      <c r="G41" s="47"/>
      <c r="H41" s="47"/>
      <c r="I41" s="48"/>
      <c r="J41" s="20"/>
      <c r="K41" s="49"/>
      <c r="L41" s="34"/>
      <c r="M41" s="34"/>
      <c r="N41" s="36"/>
    </row>
    <row r="42" spans="1:14" ht="12.75">
      <c r="A42" s="29"/>
      <c r="B42" s="30"/>
      <c r="C42" s="30"/>
      <c r="D42" s="51"/>
      <c r="E42" s="7"/>
      <c r="F42" s="39"/>
      <c r="G42" s="47"/>
      <c r="H42" s="47"/>
      <c r="I42" s="48"/>
      <c r="J42" s="20"/>
      <c r="K42" s="49"/>
      <c r="L42" s="34"/>
      <c r="M42" s="34"/>
      <c r="N42" s="36"/>
    </row>
    <row r="43" spans="1:14" ht="12.75">
      <c r="A43" s="52" t="s">
        <v>92</v>
      </c>
      <c r="B43" s="21">
        <f>SUM(B6:B42)</f>
        <v>6825</v>
      </c>
      <c r="C43" s="21">
        <f>SUM(C6:C42)</f>
        <v>131880</v>
      </c>
      <c r="D43" s="54"/>
      <c r="E43" s="6"/>
      <c r="F43" s="52" t="str">
        <f>A43</f>
        <v>Total AUGUST 2003</v>
      </c>
      <c r="G43" s="21">
        <f>SUM(G6:G42)</f>
        <v>1289</v>
      </c>
      <c r="H43" s="21">
        <f>SUM(H6:H42)</f>
        <v>26274</v>
      </c>
      <c r="I43" s="42"/>
      <c r="J43" s="18"/>
      <c r="K43" s="52" t="str">
        <f>F43</f>
        <v>Total AUGUST 2003</v>
      </c>
      <c r="L43" s="6">
        <f>SUM(L6:L42)</f>
        <v>244</v>
      </c>
      <c r="M43" s="6">
        <f>SUM(M6:M42)</f>
        <v>3365</v>
      </c>
      <c r="N43" s="36"/>
    </row>
    <row r="44" spans="1:14" ht="12.75">
      <c r="A44" s="52" t="s">
        <v>93</v>
      </c>
      <c r="B44" s="53">
        <v>8742</v>
      </c>
      <c r="C44" s="53">
        <v>140852</v>
      </c>
      <c r="D44" s="54"/>
      <c r="E44" s="6"/>
      <c r="F44" s="52" t="str">
        <f>A44</f>
        <v>Total AUGUST 2002 </v>
      </c>
      <c r="G44" s="53">
        <v>2244</v>
      </c>
      <c r="H44" s="53">
        <v>28076</v>
      </c>
      <c r="I44" s="42"/>
      <c r="J44" s="18"/>
      <c r="K44" s="52" t="str">
        <f>F44</f>
        <v>Total AUGUST 2002 </v>
      </c>
      <c r="L44" s="53">
        <v>263</v>
      </c>
      <c r="M44" s="53">
        <v>3035</v>
      </c>
      <c r="N44" s="36"/>
    </row>
    <row r="45" spans="1:14" ht="12.75">
      <c r="A45" s="52" t="s">
        <v>56</v>
      </c>
      <c r="B45" s="53">
        <f>SUM(B43-B44)</f>
        <v>-1917</v>
      </c>
      <c r="C45" s="53">
        <f>SUM(C43-C44)</f>
        <v>-8972</v>
      </c>
      <c r="D45" s="54"/>
      <c r="E45" s="6"/>
      <c r="F45" s="52" t="str">
        <f>A45</f>
        <v>2003 change 2002</v>
      </c>
      <c r="G45" s="53">
        <f>SUM(G43-G44)</f>
        <v>-955</v>
      </c>
      <c r="H45" s="53">
        <f>SUM(H43-H44)</f>
        <v>-1802</v>
      </c>
      <c r="I45" s="54"/>
      <c r="J45" s="6"/>
      <c r="K45" s="52" t="str">
        <f>F45</f>
        <v>2003 change 2002</v>
      </c>
      <c r="L45" s="53">
        <f>SUM(L43-L44)</f>
        <v>-19</v>
      </c>
      <c r="M45" s="53">
        <f>SUM(M43-M44)</f>
        <v>330</v>
      </c>
      <c r="N45" s="36"/>
    </row>
    <row r="46" spans="1:14" ht="12.75">
      <c r="A46" s="52" t="s">
        <v>57</v>
      </c>
      <c r="B46" s="55">
        <f>SUM((B43-B44)/B44)</f>
        <v>-0.21928620452985587</v>
      </c>
      <c r="C46" s="55">
        <f>SUM((C43-C44)/C44)</f>
        <v>-0.06369806605515009</v>
      </c>
      <c r="D46" s="56"/>
      <c r="E46" s="14"/>
      <c r="F46" s="52" t="str">
        <f>A46</f>
        <v>% change 2003 - 2002</v>
      </c>
      <c r="G46" s="55">
        <f>SUM((G43-G44)/G44)</f>
        <v>-0.4255793226381462</v>
      </c>
      <c r="H46" s="55">
        <f>SUM((H43-H44)/H44)</f>
        <v>-0.06418293204160137</v>
      </c>
      <c r="I46" s="56"/>
      <c r="J46" s="14"/>
      <c r="K46" s="52" t="str">
        <f>F46</f>
        <v>% change 2003 - 2002</v>
      </c>
      <c r="L46" s="55">
        <f>SUM((L43-L44)/L44)</f>
        <v>-0.07224334600760456</v>
      </c>
      <c r="M46" s="55">
        <f>SUM((M43-M44)/M44)</f>
        <v>0.10873146622734761</v>
      </c>
      <c r="N46" s="36"/>
    </row>
    <row r="47" spans="1:14" ht="12.75">
      <c r="A47" s="52"/>
      <c r="B47" s="55"/>
      <c r="C47" s="55"/>
      <c r="D47" s="56"/>
      <c r="E47" s="14"/>
      <c r="F47" s="52"/>
      <c r="G47" s="55"/>
      <c r="H47" s="55"/>
      <c r="I47" s="56"/>
      <c r="J47" s="14"/>
      <c r="K47" s="52"/>
      <c r="L47" s="55"/>
      <c r="M47" s="55"/>
      <c r="N47" s="36"/>
    </row>
    <row r="48" spans="1:14" ht="12.75">
      <c r="A48" s="52"/>
      <c r="B48" s="55"/>
      <c r="C48" s="55"/>
      <c r="D48" s="56"/>
      <c r="E48" s="14"/>
      <c r="F48" s="52"/>
      <c r="G48" s="55"/>
      <c r="H48" s="55"/>
      <c r="I48" s="56"/>
      <c r="J48" s="14"/>
      <c r="K48" s="52"/>
      <c r="L48" s="55"/>
      <c r="M48" s="55"/>
      <c r="N48" s="36"/>
    </row>
    <row r="49" spans="1:14" ht="12.75">
      <c r="A49" s="61"/>
      <c r="B49" s="62"/>
      <c r="C49" s="62"/>
      <c r="D49" s="63"/>
      <c r="E49" s="5"/>
      <c r="F49" s="64"/>
      <c r="G49" s="65"/>
      <c r="H49" s="65"/>
      <c r="I49" s="66"/>
      <c r="J49"/>
      <c r="K49" s="64"/>
      <c r="L49" s="65"/>
      <c r="M49" s="65"/>
      <c r="N49" s="67"/>
    </row>
    <row r="50" spans="1:12" ht="12.75">
      <c r="A50" s="2"/>
      <c r="B50" s="2"/>
      <c r="C50" s="2"/>
      <c r="D50" s="2"/>
      <c r="E50" s="2"/>
      <c r="F50" s="2"/>
      <c r="L50" s="1"/>
    </row>
    <row r="51" spans="1:12" ht="12.75">
      <c r="A51" s="2"/>
      <c r="B51" s="2"/>
      <c r="C51" s="2"/>
      <c r="D51" s="2"/>
      <c r="E51" s="2"/>
      <c r="F51" s="2"/>
      <c r="L51" s="1"/>
    </row>
    <row r="52" spans="1:12" ht="12.75">
      <c r="A52" s="2"/>
      <c r="B52" s="3"/>
      <c r="C52" s="3"/>
      <c r="D52" s="3"/>
      <c r="E52" s="3"/>
      <c r="F52" s="3"/>
      <c r="L52" s="1"/>
    </row>
    <row r="56" spans="1:12" ht="12.75">
      <c r="A56" s="2"/>
      <c r="B56" s="2"/>
      <c r="C56" s="2"/>
      <c r="D56" s="2"/>
      <c r="E56" s="2"/>
      <c r="F56" s="2"/>
      <c r="L56" s="1"/>
    </row>
    <row r="61" spans="1:12" ht="12.75">
      <c r="A61" s="1"/>
      <c r="B61" s="1"/>
      <c r="C61" s="1"/>
      <c r="D61" s="1"/>
      <c r="E61" s="1"/>
      <c r="F61" s="1"/>
      <c r="L61" s="1"/>
    </row>
    <row r="62" spans="1:12" ht="12.75">
      <c r="A62" s="1"/>
      <c r="B62" s="1"/>
      <c r="C62" s="1"/>
      <c r="D62" s="1"/>
      <c r="E62" s="1"/>
      <c r="F62" s="1"/>
      <c r="L62" s="1"/>
    </row>
    <row r="63" spans="1:12" ht="12.75">
      <c r="A63" s="1"/>
      <c r="B63" s="1"/>
      <c r="C63" s="1"/>
      <c r="D63" s="1"/>
      <c r="E63" s="1"/>
      <c r="F63" s="1"/>
      <c r="L63" s="1"/>
    </row>
    <row r="64" spans="1:12" ht="12.75">
      <c r="A64" s="1"/>
      <c r="B64" s="1"/>
      <c r="C64" s="1"/>
      <c r="D64" s="1"/>
      <c r="E64" s="1"/>
      <c r="F64" s="1"/>
      <c r="L64" s="1"/>
    </row>
  </sheetData>
  <sheetProtection/>
  <mergeCells count="4">
    <mergeCell ref="B4:D4"/>
    <mergeCell ref="G4:I4"/>
    <mergeCell ref="A1:N1"/>
    <mergeCell ref="L4:N4"/>
  </mergeCells>
  <printOptions gridLines="1"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64"/>
  <sheetViews>
    <sheetView zoomScale="75" zoomScaleNormal="75" zoomScalePageLayoutView="0" workbookViewId="0" topLeftCell="A1">
      <selection activeCell="H12" sqref="H12"/>
    </sheetView>
  </sheetViews>
  <sheetFormatPr defaultColWidth="11.421875" defaultRowHeight="12.75"/>
  <cols>
    <col min="1" max="1" width="21.7109375" style="0" customWidth="1"/>
    <col min="2" max="2" width="12.421875" style="0" customWidth="1"/>
    <col min="3" max="3" width="13.28125" style="0" customWidth="1"/>
    <col min="4" max="4" width="10.140625" style="0" customWidth="1"/>
    <col min="5" max="5" width="2.421875" style="0" customWidth="1"/>
    <col min="6" max="6" width="22.421875" style="0" customWidth="1"/>
    <col min="7" max="7" width="12.421875" style="4" customWidth="1"/>
    <col min="8" max="8" width="13.28125" style="4" customWidth="1"/>
    <col min="9" max="9" width="10.140625" style="4" customWidth="1"/>
    <col min="10" max="10" width="2.421875" style="4" customWidth="1"/>
    <col min="11" max="11" width="21.421875" style="4" customWidth="1"/>
    <col min="12" max="12" width="13.7109375" style="0" bestFit="1" customWidth="1"/>
    <col min="13" max="13" width="15.00390625" style="0" customWidth="1"/>
    <col min="14" max="14" width="10.140625" style="12" customWidth="1"/>
    <col min="15" max="16384" width="8.8515625" style="0" customWidth="1"/>
  </cols>
  <sheetData>
    <row r="1" spans="1:14" s="9" customFormat="1" ht="26.25">
      <c r="A1" s="71" t="s">
        <v>94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s="11" customFormat="1" ht="12.75">
      <c r="A2" s="13" t="s">
        <v>49</v>
      </c>
      <c r="N2" s="22"/>
    </row>
    <row r="3" spans="1:14" s="11" customFormat="1" ht="12.75">
      <c r="A3" s="13"/>
      <c r="B3" s="15"/>
      <c r="G3" s="15"/>
      <c r="H3" s="15"/>
      <c r="I3" s="15"/>
      <c r="J3" s="15"/>
      <c r="K3" s="15"/>
      <c r="L3" s="15"/>
      <c r="M3" s="15"/>
      <c r="N3" s="22"/>
    </row>
    <row r="4" spans="1:14" s="10" customFormat="1" ht="12.75">
      <c r="A4" s="23"/>
      <c r="B4" s="72" t="s">
        <v>50</v>
      </c>
      <c r="C4" s="72"/>
      <c r="D4" s="73"/>
      <c r="E4" s="6"/>
      <c r="F4" s="24"/>
      <c r="G4" s="74" t="s">
        <v>51</v>
      </c>
      <c r="H4" s="74"/>
      <c r="I4" s="75"/>
      <c r="J4" s="15"/>
      <c r="K4" s="25"/>
      <c r="L4" s="74" t="s">
        <v>52</v>
      </c>
      <c r="M4" s="74"/>
      <c r="N4" s="75"/>
    </row>
    <row r="5" spans="1:14" s="1" customFormat="1" ht="12.75">
      <c r="A5" s="26" t="s">
        <v>0</v>
      </c>
      <c r="B5" s="27" t="s">
        <v>95</v>
      </c>
      <c r="C5" s="27" t="s">
        <v>96</v>
      </c>
      <c r="D5" s="28" t="s">
        <v>53</v>
      </c>
      <c r="E5" s="6"/>
      <c r="F5" s="26" t="s">
        <v>0</v>
      </c>
      <c r="G5" s="27" t="str">
        <f>B5</f>
        <v>01/09 - 30/09</v>
      </c>
      <c r="H5" s="27" t="str">
        <f>C5</f>
        <v>01/01 - 30/09</v>
      </c>
      <c r="I5" s="28" t="s">
        <v>53</v>
      </c>
      <c r="J5" s="6"/>
      <c r="K5" s="26" t="s">
        <v>0</v>
      </c>
      <c r="L5" s="27" t="str">
        <f>B5</f>
        <v>01/09 - 30/09</v>
      </c>
      <c r="M5" s="27" t="str">
        <f>C5</f>
        <v>01/01 - 30/09</v>
      </c>
      <c r="N5" s="28" t="s">
        <v>53</v>
      </c>
    </row>
    <row r="6" spans="1:14" ht="12.75">
      <c r="A6" s="29" t="s">
        <v>1</v>
      </c>
      <c r="B6" s="30">
        <v>35</v>
      </c>
      <c r="C6" s="30">
        <v>761</v>
      </c>
      <c r="D6" s="31">
        <f>SUM(C6/C43)</f>
        <v>0.005522135709569042</v>
      </c>
      <c r="E6" s="16"/>
      <c r="F6" s="29" t="s">
        <v>2</v>
      </c>
      <c r="G6" s="30">
        <v>7</v>
      </c>
      <c r="H6" s="30">
        <v>45</v>
      </c>
      <c r="I6" s="31">
        <f>SUM(H6/H43)</f>
        <v>0.0016156828953037485</v>
      </c>
      <c r="J6" s="16"/>
      <c r="K6" s="29" t="s">
        <v>42</v>
      </c>
      <c r="L6" s="12">
        <v>1</v>
      </c>
      <c r="M6" s="12">
        <v>51</v>
      </c>
      <c r="N6" s="31">
        <f>SUM(M6/M43)</f>
        <v>0.013953488372093023</v>
      </c>
    </row>
    <row r="7" spans="1:14" ht="12.75">
      <c r="A7" s="29" t="s">
        <v>40</v>
      </c>
      <c r="B7" s="30">
        <v>197</v>
      </c>
      <c r="C7" s="30">
        <v>2816</v>
      </c>
      <c r="D7" s="31">
        <f>SUM(C7/C43)</f>
        <v>0.020434079051440762</v>
      </c>
      <c r="E7" s="16"/>
      <c r="F7" s="29" t="s">
        <v>4</v>
      </c>
      <c r="G7" s="30">
        <v>150</v>
      </c>
      <c r="H7" s="30">
        <v>2245</v>
      </c>
      <c r="I7" s="31">
        <f>SUM(H7/H43)</f>
        <v>0.080604624443487</v>
      </c>
      <c r="J7" s="16"/>
      <c r="K7" s="29" t="s">
        <v>6</v>
      </c>
      <c r="L7" s="33">
        <v>32</v>
      </c>
      <c r="M7" s="33">
        <v>417</v>
      </c>
      <c r="N7" s="31">
        <f>SUM(M7/M43)</f>
        <v>0.11409028727770178</v>
      </c>
    </row>
    <row r="8" spans="1:14" ht="12.75">
      <c r="A8" s="29" t="s">
        <v>3</v>
      </c>
      <c r="B8" s="30">
        <v>204</v>
      </c>
      <c r="C8" s="30">
        <v>3555</v>
      </c>
      <c r="D8" s="31">
        <f>SUM(C8/C43)</f>
        <v>0.02579657351842042</v>
      </c>
      <c r="E8" s="16"/>
      <c r="F8" s="29" t="s">
        <v>42</v>
      </c>
      <c r="G8" s="30">
        <v>1</v>
      </c>
      <c r="H8" s="30">
        <v>22</v>
      </c>
      <c r="I8" s="31">
        <f>SUM(H8/H43)</f>
        <v>0.0007898894154818325</v>
      </c>
      <c r="J8" s="16"/>
      <c r="K8" s="29" t="s">
        <v>8</v>
      </c>
      <c r="L8" s="33">
        <v>0</v>
      </c>
      <c r="M8" s="33">
        <v>3</v>
      </c>
      <c r="N8" s="31">
        <f>SUM(M8/M43)</f>
        <v>0.0008207934336525308</v>
      </c>
    </row>
    <row r="9" spans="1:14" ht="12.75">
      <c r="A9" s="29" t="s">
        <v>4</v>
      </c>
      <c r="B9" s="30">
        <v>122</v>
      </c>
      <c r="C9" s="30">
        <v>4015</v>
      </c>
      <c r="D9" s="31">
        <f>SUM(C9/C43)</f>
        <v>0.029134526772562026</v>
      </c>
      <c r="E9" s="16"/>
      <c r="F9" s="29" t="s">
        <v>7</v>
      </c>
      <c r="G9" s="30">
        <v>0</v>
      </c>
      <c r="H9" s="30">
        <v>1</v>
      </c>
      <c r="I9" s="31">
        <f>SUM(H9/H43)</f>
        <v>3.59040643400833E-05</v>
      </c>
      <c r="J9" s="16"/>
      <c r="K9" s="29" t="s">
        <v>12</v>
      </c>
      <c r="L9" s="33">
        <v>24</v>
      </c>
      <c r="M9" s="33">
        <v>361</v>
      </c>
      <c r="N9" s="31">
        <f>SUM(M9/M43)</f>
        <v>0.0987688098495212</v>
      </c>
    </row>
    <row r="10" spans="1:14" ht="12.75">
      <c r="A10" s="29" t="s">
        <v>42</v>
      </c>
      <c r="B10" s="30">
        <v>42</v>
      </c>
      <c r="C10" s="30">
        <v>1452</v>
      </c>
      <c r="D10" s="31">
        <f>SUM(C10/C43)</f>
        <v>0.010536322010899143</v>
      </c>
      <c r="E10" s="16"/>
      <c r="F10" s="29" t="s">
        <v>9</v>
      </c>
      <c r="G10" s="30">
        <v>109</v>
      </c>
      <c r="H10" s="30">
        <v>1567</v>
      </c>
      <c r="I10" s="31">
        <f>SUM(H10/H43)</f>
        <v>0.05626166882091053</v>
      </c>
      <c r="J10" s="16"/>
      <c r="K10" s="29" t="s">
        <v>14</v>
      </c>
      <c r="L10" s="33">
        <v>13</v>
      </c>
      <c r="M10" s="33">
        <v>124</v>
      </c>
      <c r="N10" s="31">
        <f>SUM(M10/M43)</f>
        <v>0.03392612859097127</v>
      </c>
    </row>
    <row r="11" spans="1:14" ht="12.75">
      <c r="A11" s="29" t="s">
        <v>7</v>
      </c>
      <c r="B11" s="30">
        <v>15</v>
      </c>
      <c r="C11" s="30">
        <v>251</v>
      </c>
      <c r="D11" s="31">
        <f>SUM(C11/C43)</f>
        <v>0.0018213614495424827</v>
      </c>
      <c r="E11" s="16"/>
      <c r="F11" s="29" t="s">
        <v>10</v>
      </c>
      <c r="G11" s="30">
        <v>287</v>
      </c>
      <c r="H11" s="30">
        <v>5056</v>
      </c>
      <c r="I11" s="31">
        <f>SUM(H11/H43)</f>
        <v>0.18153094930346114</v>
      </c>
      <c r="J11" s="16"/>
      <c r="K11" s="29" t="s">
        <v>15</v>
      </c>
      <c r="L11" s="33">
        <v>33</v>
      </c>
      <c r="M11" s="33">
        <v>460</v>
      </c>
      <c r="N11" s="31">
        <f>SUM(M11/M43)</f>
        <v>0.12585499316005472</v>
      </c>
    </row>
    <row r="12" spans="1:14" ht="12.75">
      <c r="A12" s="29" t="s">
        <v>9</v>
      </c>
      <c r="B12" s="30">
        <v>148</v>
      </c>
      <c r="C12" s="30">
        <v>5074</v>
      </c>
      <c r="D12" s="31">
        <f>SUM(C12/C43)</f>
        <v>0.03681907567720541</v>
      </c>
      <c r="E12" s="16"/>
      <c r="F12" s="29" t="s">
        <v>13</v>
      </c>
      <c r="G12" s="30">
        <v>33</v>
      </c>
      <c r="H12" s="30">
        <v>403</v>
      </c>
      <c r="I12" s="31">
        <f>SUM(H12/H43)</f>
        <v>0.014469337929053569</v>
      </c>
      <c r="J12" s="16"/>
      <c r="K12" s="29" t="s">
        <v>19</v>
      </c>
      <c r="L12" s="33">
        <v>22</v>
      </c>
      <c r="M12" s="33">
        <v>187</v>
      </c>
      <c r="N12" s="31">
        <f>SUM(M12/M43)</f>
        <v>0.05116279069767442</v>
      </c>
    </row>
    <row r="13" spans="1:14" ht="13.5" customHeight="1">
      <c r="A13" s="29" t="s">
        <v>10</v>
      </c>
      <c r="B13" s="30">
        <v>554</v>
      </c>
      <c r="C13" s="30">
        <v>17050</v>
      </c>
      <c r="D13" s="31">
        <f>SUM(C13/C43)</f>
        <v>0.12372196300677024</v>
      </c>
      <c r="E13" s="16"/>
      <c r="F13" s="29" t="s">
        <v>14</v>
      </c>
      <c r="G13" s="30">
        <v>45</v>
      </c>
      <c r="H13" s="30">
        <v>789</v>
      </c>
      <c r="I13" s="31">
        <f>SUM(H13/H43)</f>
        <v>0.028328306764325722</v>
      </c>
      <c r="J13" s="16"/>
      <c r="K13" s="29" t="s">
        <v>22</v>
      </c>
      <c r="L13" s="33">
        <v>48</v>
      </c>
      <c r="M13" s="33">
        <v>475</v>
      </c>
      <c r="N13" s="31">
        <f>SUM(M13/M43)</f>
        <v>0.12995896032831739</v>
      </c>
    </row>
    <row r="14" spans="1:14" ht="12.75">
      <c r="A14" s="29" t="s">
        <v>11</v>
      </c>
      <c r="B14" s="30">
        <v>193</v>
      </c>
      <c r="C14" s="30">
        <v>2574</v>
      </c>
      <c r="D14" s="31">
        <f>SUM(C14/C43)</f>
        <v>0.018678025382957573</v>
      </c>
      <c r="E14" s="16"/>
      <c r="F14" s="29" t="s">
        <v>15</v>
      </c>
      <c r="G14" s="30">
        <v>9</v>
      </c>
      <c r="H14" s="30">
        <v>151</v>
      </c>
      <c r="I14" s="31">
        <f>SUM(H14/H43)</f>
        <v>0.005421513715352578</v>
      </c>
      <c r="J14" s="16"/>
      <c r="K14" s="29" t="s">
        <v>24</v>
      </c>
      <c r="L14" s="33">
        <v>10</v>
      </c>
      <c r="M14" s="33">
        <v>156</v>
      </c>
      <c r="N14" s="31">
        <f>SUM(M14/M43)</f>
        <v>0.0426812585499316</v>
      </c>
    </row>
    <row r="15" spans="1:14" ht="12.75">
      <c r="A15" s="29" t="s">
        <v>13</v>
      </c>
      <c r="B15" s="30">
        <v>276</v>
      </c>
      <c r="C15" s="30">
        <v>5098</v>
      </c>
      <c r="D15" s="31">
        <f>SUM(C15/C43)</f>
        <v>0.03699322976003019</v>
      </c>
      <c r="E15" s="16"/>
      <c r="F15" s="68" t="s">
        <v>18</v>
      </c>
      <c r="G15" s="7">
        <v>0</v>
      </c>
      <c r="H15" s="7">
        <v>447</v>
      </c>
      <c r="I15" s="31">
        <f>SUM(H15/H43)</f>
        <v>0.016049116760017235</v>
      </c>
      <c r="J15" s="16"/>
      <c r="K15" s="29" t="s">
        <v>29</v>
      </c>
      <c r="L15" s="33">
        <v>8</v>
      </c>
      <c r="M15" s="33">
        <v>95</v>
      </c>
      <c r="N15" s="31">
        <f>SUM(M15/M43)</f>
        <v>0.025991792065663474</v>
      </c>
    </row>
    <row r="16" spans="1:14" ht="12.75">
      <c r="A16" s="29" t="s">
        <v>14</v>
      </c>
      <c r="B16" s="30">
        <v>3</v>
      </c>
      <c r="C16" s="30">
        <v>63</v>
      </c>
      <c r="D16" s="31">
        <f>SUM(C16/C43)</f>
        <v>0.00045715446741504545</v>
      </c>
      <c r="E16" s="16"/>
      <c r="F16" s="29" t="s">
        <v>17</v>
      </c>
      <c r="G16" s="30">
        <v>1</v>
      </c>
      <c r="H16" s="30">
        <v>19</v>
      </c>
      <c r="I16" s="31">
        <f>SUM(H16/H43)</f>
        <v>0.0006821772224615826</v>
      </c>
      <c r="J16" s="16"/>
      <c r="K16" s="29" t="s">
        <v>31</v>
      </c>
      <c r="L16" s="33">
        <v>29</v>
      </c>
      <c r="M16" s="33">
        <v>445</v>
      </c>
      <c r="N16" s="31">
        <f>SUM(M16/M43)</f>
        <v>0.12175102599179206</v>
      </c>
    </row>
    <row r="17" spans="1:14" ht="12.75">
      <c r="A17" s="29" t="s">
        <v>16</v>
      </c>
      <c r="B17" s="30">
        <v>8</v>
      </c>
      <c r="C17" s="30">
        <v>246</v>
      </c>
      <c r="D17" s="31">
        <f>SUM(C17/C43)</f>
        <v>0.001785079348953987</v>
      </c>
      <c r="E17" s="16"/>
      <c r="F17" s="29" t="s">
        <v>21</v>
      </c>
      <c r="G17" s="30">
        <v>4</v>
      </c>
      <c r="H17" s="30">
        <v>411</v>
      </c>
      <c r="I17" s="31">
        <f>SUM(H17/H43)</f>
        <v>0.014756570443774234</v>
      </c>
      <c r="J17" s="16"/>
      <c r="K17" s="29" t="s">
        <v>37</v>
      </c>
      <c r="L17" s="33">
        <v>39</v>
      </c>
      <c r="M17" s="33">
        <v>534</v>
      </c>
      <c r="N17" s="31">
        <f>SUM(M17/M43)</f>
        <v>0.14610123119015048</v>
      </c>
    </row>
    <row r="18" spans="1:14" ht="12.75">
      <c r="A18" s="29" t="s">
        <v>46</v>
      </c>
      <c r="B18" s="30">
        <v>77</v>
      </c>
      <c r="C18" s="30">
        <v>1328</v>
      </c>
      <c r="D18" s="31">
        <f>SUM(C18/C43)</f>
        <v>0.00963652591630445</v>
      </c>
      <c r="E18" s="16"/>
      <c r="F18" s="29" t="s">
        <v>22</v>
      </c>
      <c r="G18" s="30">
        <v>99</v>
      </c>
      <c r="H18" s="30">
        <v>813</v>
      </c>
      <c r="I18" s="31">
        <f>SUM(H18/H43)</f>
        <v>0.02919000430848772</v>
      </c>
      <c r="J18" s="16"/>
      <c r="K18" s="29" t="s">
        <v>39</v>
      </c>
      <c r="L18" s="33">
        <v>0</v>
      </c>
      <c r="M18" s="33">
        <v>14</v>
      </c>
      <c r="N18" s="31">
        <f>SUM(M18/M43)</f>
        <v>0.0038303693570451436</v>
      </c>
    </row>
    <row r="19" spans="1:14" ht="12.75">
      <c r="A19" s="29" t="s">
        <v>20</v>
      </c>
      <c r="B19" s="30">
        <v>20</v>
      </c>
      <c r="C19" s="30">
        <v>481</v>
      </c>
      <c r="D19" s="31">
        <f>SUM(C19/C43)</f>
        <v>0.003490338076613284</v>
      </c>
      <c r="E19" s="16"/>
      <c r="F19" s="29" t="s">
        <v>24</v>
      </c>
      <c r="G19" s="30">
        <v>39</v>
      </c>
      <c r="H19" s="30">
        <v>2145</v>
      </c>
      <c r="I19" s="31">
        <f>SUM(H19/H43)</f>
        <v>0.07701421800947868</v>
      </c>
      <c r="J19" s="16"/>
      <c r="K19" s="29" t="s">
        <v>80</v>
      </c>
      <c r="L19" s="70">
        <v>31</v>
      </c>
      <c r="M19" s="70">
        <v>333</v>
      </c>
      <c r="N19" s="31">
        <f>SUM(M19/M43)</f>
        <v>0.09110807113543092</v>
      </c>
    </row>
    <row r="20" spans="1:14" ht="12.75">
      <c r="A20" s="29" t="s">
        <v>21</v>
      </c>
      <c r="B20" s="30">
        <v>208</v>
      </c>
      <c r="C20" s="30">
        <v>3417</v>
      </c>
      <c r="D20" s="31">
        <f>SUM(C20/C43)</f>
        <v>0.02479518754217794</v>
      </c>
      <c r="E20" s="16"/>
      <c r="F20" s="29" t="s">
        <v>26</v>
      </c>
      <c r="G20" s="30">
        <v>90</v>
      </c>
      <c r="H20" s="30">
        <v>2319</v>
      </c>
      <c r="I20" s="31">
        <f>SUM(H20/H43)</f>
        <v>0.08326152520465317</v>
      </c>
      <c r="J20" s="16"/>
      <c r="K20" s="35"/>
      <c r="L20" s="34"/>
      <c r="M20" s="34"/>
      <c r="N20" s="36"/>
    </row>
    <row r="21" spans="1:14" ht="12.75">
      <c r="A21" s="29" t="s">
        <v>23</v>
      </c>
      <c r="B21" s="30">
        <v>205</v>
      </c>
      <c r="C21" s="30">
        <v>4797</v>
      </c>
      <c r="D21" s="31">
        <f>SUM(C21/C43)</f>
        <v>0.03480904730460275</v>
      </c>
      <c r="E21" s="16"/>
      <c r="F21" s="29" t="s">
        <v>27</v>
      </c>
      <c r="G21" s="30">
        <v>103</v>
      </c>
      <c r="H21" s="30">
        <v>1121</v>
      </c>
      <c r="I21" s="31">
        <f>SUM(H21/H43)</f>
        <v>0.040248456125233374</v>
      </c>
      <c r="J21" s="16"/>
      <c r="K21" s="37"/>
      <c r="L21" s="33"/>
      <c r="M21" s="33"/>
      <c r="N21" s="32"/>
    </row>
    <row r="22" spans="1:14" ht="12.75">
      <c r="A22" s="29" t="s">
        <v>81</v>
      </c>
      <c r="B22" s="30">
        <v>30</v>
      </c>
      <c r="C22" s="30">
        <v>904</v>
      </c>
      <c r="D22" s="31">
        <f>SUM(C22/C43)</f>
        <v>0.0065598037864000175</v>
      </c>
      <c r="E22" s="16"/>
      <c r="F22" s="29" t="s">
        <v>28</v>
      </c>
      <c r="G22" s="30">
        <v>112</v>
      </c>
      <c r="H22" s="30">
        <v>1563</v>
      </c>
      <c r="I22" s="31">
        <f>SUM(H22/H43)</f>
        <v>0.056118052563550194</v>
      </c>
      <c r="J22" s="16"/>
      <c r="K22" s="35"/>
      <c r="L22" s="34"/>
      <c r="M22" s="34"/>
      <c r="N22" s="36"/>
    </row>
    <row r="23" spans="1:14" ht="12.75">
      <c r="A23" s="29" t="s">
        <v>48</v>
      </c>
      <c r="B23" s="30">
        <v>12</v>
      </c>
      <c r="C23" s="30">
        <v>370</v>
      </c>
      <c r="D23" s="31">
        <f>SUM(C23/C43)</f>
        <v>0.0026848754435486798</v>
      </c>
      <c r="E23" s="16"/>
      <c r="F23" s="68" t="s">
        <v>74</v>
      </c>
      <c r="G23" s="69">
        <v>0</v>
      </c>
      <c r="H23" s="69">
        <v>12</v>
      </c>
      <c r="I23" s="31">
        <f>SUM(H23/H43)</f>
        <v>0.00043084877208099956</v>
      </c>
      <c r="J23" s="16"/>
      <c r="K23" s="35"/>
      <c r="L23" s="34"/>
      <c r="M23" s="34"/>
      <c r="N23" s="36"/>
    </row>
    <row r="24" spans="1:14" ht="12.75">
      <c r="A24" s="29" t="s">
        <v>24</v>
      </c>
      <c r="B24" s="30">
        <v>143</v>
      </c>
      <c r="C24" s="30">
        <v>1596</v>
      </c>
      <c r="D24" s="31">
        <f>SUM(C24/C43)</f>
        <v>0.011581246507847818</v>
      </c>
      <c r="E24" s="16"/>
      <c r="F24" s="29" t="s">
        <v>29</v>
      </c>
      <c r="G24" s="30">
        <v>122</v>
      </c>
      <c r="H24" s="30">
        <v>1812</v>
      </c>
      <c r="I24" s="31">
        <f>SUM(H24/H43)</f>
        <v>0.06505816458423093</v>
      </c>
      <c r="J24" s="16"/>
      <c r="K24" s="37"/>
      <c r="L24" s="33"/>
      <c r="M24" s="33"/>
      <c r="N24" s="32"/>
    </row>
    <row r="25" spans="1:14" ht="12.75">
      <c r="A25" s="29" t="s">
        <v>26</v>
      </c>
      <c r="B25" s="30">
        <v>478</v>
      </c>
      <c r="C25" s="30">
        <v>13273</v>
      </c>
      <c r="D25" s="31">
        <f>SUM(C25/C43)</f>
        <v>0.0963144642222206</v>
      </c>
      <c r="E25" s="16"/>
      <c r="F25" s="29" t="s">
        <v>46</v>
      </c>
      <c r="G25" s="30">
        <v>16</v>
      </c>
      <c r="H25" s="30">
        <v>206</v>
      </c>
      <c r="I25" s="31">
        <f>SUM(H25/H43)</f>
        <v>0.007396237254057159</v>
      </c>
      <c r="J25" s="16"/>
      <c r="K25" s="37"/>
      <c r="L25" s="33"/>
      <c r="M25" s="33"/>
      <c r="N25" s="32"/>
    </row>
    <row r="26" spans="1:14" ht="12.75">
      <c r="A26" s="29" t="s">
        <v>27</v>
      </c>
      <c r="B26" s="30">
        <v>205</v>
      </c>
      <c r="C26" s="30">
        <v>9934</v>
      </c>
      <c r="D26" s="31">
        <f>SUM(C26/C43)</f>
        <v>0.0720852774492232</v>
      </c>
      <c r="E26" s="16"/>
      <c r="F26" s="29" t="s">
        <v>32</v>
      </c>
      <c r="G26" s="30">
        <v>36</v>
      </c>
      <c r="H26" s="30">
        <v>643</v>
      </c>
      <c r="I26" s="31">
        <f>SUM(H26/H43)</f>
        <v>0.023086313370673562</v>
      </c>
      <c r="J26" s="16"/>
      <c r="K26" s="37"/>
      <c r="L26" s="33"/>
      <c r="M26" s="33"/>
      <c r="N26" s="32"/>
    </row>
    <row r="27" spans="1:14" ht="12.75">
      <c r="A27" s="29" t="s">
        <v>28</v>
      </c>
      <c r="B27" s="38">
        <v>313</v>
      </c>
      <c r="C27" s="38">
        <v>7310</v>
      </c>
      <c r="D27" s="31">
        <f>SUM(C27/C43)</f>
        <v>0.05304443106038067</v>
      </c>
      <c r="E27" s="16"/>
      <c r="F27" s="29" t="s">
        <v>34</v>
      </c>
      <c r="G27" s="30">
        <v>2</v>
      </c>
      <c r="H27" s="30">
        <v>79</v>
      </c>
      <c r="I27" s="31">
        <f>SUM(H27/H43)</f>
        <v>0.0028364210828665803</v>
      </c>
      <c r="J27" s="16"/>
      <c r="K27" s="35"/>
      <c r="L27" s="34"/>
      <c r="M27" s="34"/>
      <c r="N27" s="36"/>
    </row>
    <row r="28" spans="1:14" ht="12.75">
      <c r="A28" s="39" t="s">
        <v>30</v>
      </c>
      <c r="B28" s="30">
        <v>2</v>
      </c>
      <c r="C28" s="30">
        <v>55</v>
      </c>
      <c r="D28" s="31">
        <f>SUM(C28/C43)</f>
        <v>0.0003991031064734524</v>
      </c>
      <c r="E28" s="16"/>
      <c r="F28" s="29" t="s">
        <v>35</v>
      </c>
      <c r="G28" s="30">
        <v>122</v>
      </c>
      <c r="H28" s="30">
        <v>2924</v>
      </c>
      <c r="I28" s="31">
        <f>SUM(H28/H43)</f>
        <v>0.10498348413040356</v>
      </c>
      <c r="J28" s="16"/>
      <c r="K28" s="37"/>
      <c r="L28" s="33"/>
      <c r="M28" s="33"/>
      <c r="N28" s="32"/>
    </row>
    <row r="29" spans="1:14" ht="12.75">
      <c r="A29" s="29" t="s">
        <v>29</v>
      </c>
      <c r="B29" s="30">
        <v>455</v>
      </c>
      <c r="C29" s="30">
        <v>9055</v>
      </c>
      <c r="D29" s="31">
        <f>SUM(C29/C43)</f>
        <v>0.06570688416576566</v>
      </c>
      <c r="E29" s="16"/>
      <c r="F29" s="29" t="s">
        <v>41</v>
      </c>
      <c r="G29" s="30">
        <v>191</v>
      </c>
      <c r="H29" s="30">
        <v>2227</v>
      </c>
      <c r="I29" s="31">
        <f>SUM(H29/H43)</f>
        <v>0.0799583512853655</v>
      </c>
      <c r="J29" s="16"/>
      <c r="K29" s="35"/>
      <c r="L29" s="34"/>
      <c r="M29" s="34"/>
      <c r="N29" s="36"/>
    </row>
    <row r="30" spans="1:14" ht="12.75">
      <c r="A30" s="29" t="s">
        <v>33</v>
      </c>
      <c r="B30" s="30">
        <v>61</v>
      </c>
      <c r="C30" s="30">
        <v>1031</v>
      </c>
      <c r="D30" s="31">
        <f>SUM(C30/C43)</f>
        <v>0.0074813691413478075</v>
      </c>
      <c r="E30" s="16"/>
      <c r="F30" s="29" t="s">
        <v>39</v>
      </c>
      <c r="G30" s="30">
        <v>21</v>
      </c>
      <c r="H30" s="30">
        <v>832</v>
      </c>
      <c r="I30" s="31">
        <f>SUM(H30/H43)</f>
        <v>0.029872181530949303</v>
      </c>
      <c r="K30" s="37"/>
      <c r="L30" s="33"/>
      <c r="M30" s="33"/>
      <c r="N30" s="32"/>
    </row>
    <row r="31" spans="1:14" ht="12.75">
      <c r="A31" s="29" t="s">
        <v>32</v>
      </c>
      <c r="B31" s="30">
        <v>115</v>
      </c>
      <c r="C31" s="30">
        <v>3249</v>
      </c>
      <c r="D31" s="31">
        <f>SUM(C31/C43)</f>
        <v>0.023576108962404488</v>
      </c>
      <c r="E31" s="16"/>
      <c r="F31" s="39"/>
      <c r="G31" s="41"/>
      <c r="H31" s="41"/>
      <c r="I31" s="40"/>
      <c r="K31" s="37"/>
      <c r="L31" s="33"/>
      <c r="M31" s="33"/>
      <c r="N31" s="32"/>
    </row>
    <row r="32" spans="1:14" ht="12.75">
      <c r="A32" s="29" t="s">
        <v>36</v>
      </c>
      <c r="B32" s="30">
        <v>148</v>
      </c>
      <c r="C32" s="30">
        <v>3325</v>
      </c>
      <c r="D32" s="31">
        <f>SUM(C32/C43)</f>
        <v>0.02412759689134962</v>
      </c>
      <c r="E32" s="16"/>
      <c r="F32" s="39"/>
      <c r="G32" s="41"/>
      <c r="H32" s="41"/>
      <c r="I32" s="40"/>
      <c r="K32" s="37"/>
      <c r="L32" s="33"/>
      <c r="M32" s="33"/>
      <c r="N32" s="32"/>
    </row>
    <row r="33" spans="1:14" ht="12.75">
      <c r="A33" s="29" t="s">
        <v>18</v>
      </c>
      <c r="B33" s="30">
        <v>80</v>
      </c>
      <c r="C33" s="30">
        <v>948</v>
      </c>
      <c r="D33" s="31">
        <f>SUM(C33/C43)</f>
        <v>0.006879086271578779</v>
      </c>
      <c r="E33" s="16"/>
      <c r="F33" s="39"/>
      <c r="G33" s="30"/>
      <c r="H33" s="30"/>
      <c r="I33" s="31"/>
      <c r="J33" s="16"/>
      <c r="K33" s="35"/>
      <c r="L33" s="34"/>
      <c r="M33" s="34"/>
      <c r="N33" s="36"/>
    </row>
    <row r="34" spans="1:14" ht="12.75">
      <c r="A34" s="29" t="s">
        <v>97</v>
      </c>
      <c r="B34" s="30">
        <v>11</v>
      </c>
      <c r="C34" s="30">
        <v>11</v>
      </c>
      <c r="D34" s="31">
        <f>SUM(C34/C43)</f>
        <v>7.982062129469048E-05</v>
      </c>
      <c r="E34" s="16"/>
      <c r="F34" s="39"/>
      <c r="G34" s="41"/>
      <c r="H34" s="41"/>
      <c r="I34" s="40"/>
      <c r="K34" s="37"/>
      <c r="L34" s="33"/>
      <c r="M34" s="33"/>
      <c r="N34" s="32"/>
    </row>
    <row r="35" spans="1:14" ht="12.75">
      <c r="A35" s="29" t="s">
        <v>38</v>
      </c>
      <c r="B35" s="30">
        <v>20</v>
      </c>
      <c r="C35" s="30">
        <v>386</v>
      </c>
      <c r="D35" s="31">
        <f>SUM(C35/C43)</f>
        <v>0.0028009781654318657</v>
      </c>
      <c r="E35" s="16"/>
      <c r="F35" s="39"/>
      <c r="G35" s="41"/>
      <c r="H35" s="41"/>
      <c r="I35" s="40"/>
      <c r="K35" s="37"/>
      <c r="L35" s="33"/>
      <c r="M35" s="33"/>
      <c r="N35" s="32"/>
    </row>
    <row r="36" spans="1:14" ht="12.75">
      <c r="A36" s="29" t="s">
        <v>34</v>
      </c>
      <c r="B36" s="30">
        <v>103</v>
      </c>
      <c r="C36" s="30">
        <v>1746</v>
      </c>
      <c r="D36" s="31">
        <f>SUM(C36/C43)</f>
        <v>0.012669709525502688</v>
      </c>
      <c r="E36" s="16"/>
      <c r="F36" s="39"/>
      <c r="G36" s="41"/>
      <c r="H36" s="41"/>
      <c r="I36" s="40"/>
      <c r="K36" s="35"/>
      <c r="L36" s="34"/>
      <c r="M36" s="34"/>
      <c r="N36" s="36"/>
    </row>
    <row r="37" spans="1:14" ht="12.75">
      <c r="A37" s="29" t="s">
        <v>35</v>
      </c>
      <c r="B37" s="30">
        <v>725</v>
      </c>
      <c r="C37" s="30">
        <v>15983</v>
      </c>
      <c r="D37" s="31">
        <f>SUM(C37/C43)</f>
        <v>0.11597936274118527</v>
      </c>
      <c r="E37" s="16"/>
      <c r="F37" s="39"/>
      <c r="G37" s="41"/>
      <c r="H37" s="41"/>
      <c r="I37" s="40"/>
      <c r="K37" s="35"/>
      <c r="L37" s="34"/>
      <c r="M37" s="34"/>
      <c r="N37" s="36"/>
    </row>
    <row r="38" spans="1:14" ht="12.75">
      <c r="A38" s="29" t="s">
        <v>37</v>
      </c>
      <c r="B38" s="30">
        <v>114</v>
      </c>
      <c r="C38" s="30">
        <v>1742</v>
      </c>
      <c r="D38" s="31">
        <f>SUM(C38/C43)</f>
        <v>0.012640683845031891</v>
      </c>
      <c r="E38" s="16"/>
      <c r="F38" s="29"/>
      <c r="G38" s="30"/>
      <c r="H38" s="30"/>
      <c r="I38" s="42"/>
      <c r="J38" s="18"/>
      <c r="K38" s="43"/>
      <c r="L38" s="33"/>
      <c r="M38" s="34"/>
      <c r="N38" s="36"/>
    </row>
    <row r="39" spans="1:14" ht="12.75">
      <c r="A39" s="29" t="s">
        <v>41</v>
      </c>
      <c r="B39" s="30">
        <v>607</v>
      </c>
      <c r="C39" s="30">
        <v>13690</v>
      </c>
      <c r="D39" s="31">
        <f>SUM(C39/C43)</f>
        <v>0.09934039141130115</v>
      </c>
      <c r="E39" s="16"/>
      <c r="F39" s="29"/>
      <c r="G39" s="44"/>
      <c r="H39" s="44"/>
      <c r="I39" s="45"/>
      <c r="J39" s="19"/>
      <c r="K39" s="46"/>
      <c r="L39" s="8"/>
      <c r="M39" s="34"/>
      <c r="N39" s="36"/>
    </row>
    <row r="40" spans="1:14" ht="12.75">
      <c r="A40" s="29" t="s">
        <v>39</v>
      </c>
      <c r="B40" s="30">
        <v>25</v>
      </c>
      <c r="C40" s="30">
        <v>223</v>
      </c>
      <c r="D40" s="31">
        <f>SUM(C40/C43)</f>
        <v>0.001618181686246907</v>
      </c>
      <c r="E40" s="16"/>
      <c r="F40" s="39"/>
      <c r="G40" s="47"/>
      <c r="H40" s="47"/>
      <c r="I40" s="48"/>
      <c r="J40" s="20"/>
      <c r="K40" s="49"/>
      <c r="L40" s="34"/>
      <c r="M40" s="34"/>
      <c r="N40" s="36"/>
    </row>
    <row r="41" spans="4:14" ht="12.75">
      <c r="D41" s="50"/>
      <c r="E41" s="16"/>
      <c r="F41" s="39"/>
      <c r="G41" s="47"/>
      <c r="H41" s="47"/>
      <c r="I41" s="48"/>
      <c r="J41" s="20"/>
      <c r="K41" s="49"/>
      <c r="L41" s="34"/>
      <c r="M41" s="34"/>
      <c r="N41" s="36"/>
    </row>
    <row r="42" spans="1:14" ht="12.75">
      <c r="A42" s="29"/>
      <c r="B42" s="30"/>
      <c r="C42" s="30"/>
      <c r="D42" s="51"/>
      <c r="E42" s="7"/>
      <c r="F42" s="39"/>
      <c r="G42" s="47"/>
      <c r="H42" s="47"/>
      <c r="I42" s="48"/>
      <c r="J42" s="20"/>
      <c r="K42" s="49"/>
      <c r="L42" s="34"/>
      <c r="M42" s="34"/>
      <c r="N42" s="36"/>
    </row>
    <row r="43" spans="1:14" ht="12.75">
      <c r="A43" s="52" t="s">
        <v>98</v>
      </c>
      <c r="B43" s="21">
        <f>SUM(B6:B42)</f>
        <v>5954</v>
      </c>
      <c r="C43" s="21">
        <f>SUM(C6:C42)</f>
        <v>137809</v>
      </c>
      <c r="D43" s="54"/>
      <c r="E43" s="6"/>
      <c r="F43" s="52" t="str">
        <f>A43</f>
        <v>Total SEPTEMBER 2003</v>
      </c>
      <c r="G43" s="21">
        <f>SUM(G6:G42)</f>
        <v>1599</v>
      </c>
      <c r="H43" s="21">
        <f>SUM(H6:H42)</f>
        <v>27852</v>
      </c>
      <c r="I43" s="42"/>
      <c r="J43" s="18"/>
      <c r="K43" s="52" t="str">
        <f>F43</f>
        <v>Total SEPTEMBER 2003</v>
      </c>
      <c r="L43" s="6">
        <f>SUM(L6:L42)</f>
        <v>290</v>
      </c>
      <c r="M43" s="6">
        <f>SUM(M6:M42)</f>
        <v>3655</v>
      </c>
      <c r="N43" s="36"/>
    </row>
    <row r="44" spans="1:14" ht="12.75">
      <c r="A44" s="52" t="s">
        <v>99</v>
      </c>
      <c r="B44" s="53">
        <v>6396</v>
      </c>
      <c r="C44" s="53">
        <v>147234</v>
      </c>
      <c r="D44" s="54"/>
      <c r="E44" s="6"/>
      <c r="F44" s="52" t="str">
        <f>A44</f>
        <v>Total SEPTEMBER 2002 </v>
      </c>
      <c r="G44" s="53">
        <v>2182</v>
      </c>
      <c r="H44" s="53">
        <v>30252</v>
      </c>
      <c r="I44" s="42"/>
      <c r="J44" s="18"/>
      <c r="K44" s="52" t="str">
        <f>F44</f>
        <v>Total SEPTEMBER 2002 </v>
      </c>
      <c r="L44" s="53">
        <v>367</v>
      </c>
      <c r="M44" s="53">
        <v>3401</v>
      </c>
      <c r="N44" s="36"/>
    </row>
    <row r="45" spans="1:14" ht="12.75">
      <c r="A45" s="52" t="s">
        <v>56</v>
      </c>
      <c r="B45" s="53">
        <f>SUM(B43-B44)</f>
        <v>-442</v>
      </c>
      <c r="C45" s="53">
        <f>SUM(C43-C44)</f>
        <v>-9425</v>
      </c>
      <c r="D45" s="54"/>
      <c r="E45" s="6"/>
      <c r="F45" s="52" t="str">
        <f>A45</f>
        <v>2003 change 2002</v>
      </c>
      <c r="G45" s="53">
        <f>SUM(G43-G44)</f>
        <v>-583</v>
      </c>
      <c r="H45" s="53">
        <f>SUM(H43-H44)</f>
        <v>-2400</v>
      </c>
      <c r="I45" s="54"/>
      <c r="J45" s="6"/>
      <c r="K45" s="52" t="str">
        <f>F45</f>
        <v>2003 change 2002</v>
      </c>
      <c r="L45" s="53">
        <f>SUM(L43-L44)</f>
        <v>-77</v>
      </c>
      <c r="M45" s="53">
        <f>SUM(M43-M44)</f>
        <v>254</v>
      </c>
      <c r="N45" s="36"/>
    </row>
    <row r="46" spans="1:14" ht="12.75">
      <c r="A46" s="52" t="s">
        <v>57</v>
      </c>
      <c r="B46" s="55">
        <f>SUM((B43-B44)/B44)</f>
        <v>-0.06910569105691057</v>
      </c>
      <c r="C46" s="55">
        <f>SUM((C43-C44)/C44)</f>
        <v>-0.06401374682478232</v>
      </c>
      <c r="D46" s="56"/>
      <c r="E46" s="14"/>
      <c r="F46" s="52" t="str">
        <f>A46</f>
        <v>% change 2003 - 2002</v>
      </c>
      <c r="G46" s="55">
        <f>SUM((G43-G44)/G44)</f>
        <v>-0.267186067827681</v>
      </c>
      <c r="H46" s="55">
        <f>SUM((H43-H44)/H44)</f>
        <v>-0.07933359777865927</v>
      </c>
      <c r="I46" s="56"/>
      <c r="J46" s="14"/>
      <c r="K46" s="52" t="str">
        <f>F46</f>
        <v>% change 2003 - 2002</v>
      </c>
      <c r="L46" s="55">
        <f>SUM((L43-L44)/L44)</f>
        <v>-0.2098092643051771</v>
      </c>
      <c r="M46" s="55">
        <f>SUM((M43-M44)/M44)</f>
        <v>0.07468391649514848</v>
      </c>
      <c r="N46" s="36"/>
    </row>
    <row r="47" spans="1:14" ht="12.75">
      <c r="A47" s="52"/>
      <c r="B47" s="55"/>
      <c r="C47" s="55"/>
      <c r="D47" s="56"/>
      <c r="E47" s="14"/>
      <c r="F47" s="52"/>
      <c r="G47" s="55"/>
      <c r="H47" s="55"/>
      <c r="I47" s="56"/>
      <c r="J47" s="14"/>
      <c r="K47" s="52"/>
      <c r="L47" s="55"/>
      <c r="M47" s="55"/>
      <c r="N47" s="36"/>
    </row>
    <row r="48" spans="1:14" ht="12.75">
      <c r="A48" s="52"/>
      <c r="B48" s="55"/>
      <c r="C48" s="55"/>
      <c r="D48" s="56"/>
      <c r="E48" s="14"/>
      <c r="F48" s="52"/>
      <c r="G48" s="55"/>
      <c r="H48" s="55"/>
      <c r="I48" s="56"/>
      <c r="J48" s="14"/>
      <c r="K48" s="52"/>
      <c r="L48" s="55"/>
      <c r="M48" s="55"/>
      <c r="N48" s="36"/>
    </row>
    <row r="49" spans="1:14" ht="12.75">
      <c r="A49" s="61"/>
      <c r="B49" s="62"/>
      <c r="C49" s="62"/>
      <c r="D49" s="63"/>
      <c r="E49" s="5"/>
      <c r="F49" s="64"/>
      <c r="G49" s="65"/>
      <c r="H49" s="65"/>
      <c r="I49" s="66"/>
      <c r="J49"/>
      <c r="K49" s="64"/>
      <c r="L49" s="65"/>
      <c r="M49" s="65"/>
      <c r="N49" s="67"/>
    </row>
    <row r="50" spans="1:12" ht="12.75">
      <c r="A50" s="2"/>
      <c r="B50" s="2"/>
      <c r="C50" s="2"/>
      <c r="D50" s="2"/>
      <c r="E50" s="2"/>
      <c r="F50" s="2"/>
      <c r="L50" s="1"/>
    </row>
    <row r="51" spans="1:12" ht="12.75">
      <c r="A51" s="2"/>
      <c r="B51" s="2"/>
      <c r="C51" s="2"/>
      <c r="D51" s="2"/>
      <c r="E51" s="2"/>
      <c r="F51" s="2"/>
      <c r="L51" s="1"/>
    </row>
    <row r="52" spans="1:12" ht="12.75">
      <c r="A52" s="2"/>
      <c r="B52" s="3"/>
      <c r="C52" s="3"/>
      <c r="D52" s="3"/>
      <c r="E52" s="3"/>
      <c r="F52" s="3"/>
      <c r="L52" s="1"/>
    </row>
    <row r="56" spans="1:12" ht="12.75">
      <c r="A56" s="2"/>
      <c r="B56" s="2"/>
      <c r="C56" s="2"/>
      <c r="D56" s="2"/>
      <c r="E56" s="2"/>
      <c r="F56" s="2"/>
      <c r="L56" s="1"/>
    </row>
    <row r="61" spans="1:12" ht="12.75">
      <c r="A61" s="1"/>
      <c r="B61" s="1"/>
      <c r="C61" s="1"/>
      <c r="D61" s="1"/>
      <c r="E61" s="1"/>
      <c r="F61" s="1"/>
      <c r="L61" s="1"/>
    </row>
    <row r="62" spans="1:12" ht="12.75">
      <c r="A62" s="1"/>
      <c r="B62" s="1"/>
      <c r="C62" s="1"/>
      <c r="D62" s="1"/>
      <c r="E62" s="1"/>
      <c r="F62" s="1"/>
      <c r="L62" s="1"/>
    </row>
    <row r="63" spans="1:12" ht="12.75">
      <c r="A63" s="1"/>
      <c r="B63" s="1"/>
      <c r="C63" s="1"/>
      <c r="D63" s="1"/>
      <c r="E63" s="1"/>
      <c r="F63" s="1"/>
      <c r="L63" s="1"/>
    </row>
    <row r="64" spans="1:12" ht="12.75">
      <c r="A64" s="1"/>
      <c r="B64" s="1"/>
      <c r="C64" s="1"/>
      <c r="D64" s="1"/>
      <c r="E64" s="1"/>
      <c r="F64" s="1"/>
      <c r="L64" s="1"/>
    </row>
  </sheetData>
  <sheetProtection/>
  <mergeCells count="4">
    <mergeCell ref="B4:D4"/>
    <mergeCell ref="G4:I4"/>
    <mergeCell ref="A1:N1"/>
    <mergeCell ref="L4:N4"/>
  </mergeCells>
  <printOptions gridLines="1"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Steve Cowell</cp:lastModifiedBy>
  <cp:lastPrinted>2001-02-09T13:51:28Z</cp:lastPrinted>
  <dcterms:created xsi:type="dcterms:W3CDTF">1998-02-05T14:25:18Z</dcterms:created>
  <dcterms:modified xsi:type="dcterms:W3CDTF">2018-04-26T11:52:54Z</dcterms:modified>
  <cp:category/>
  <cp:version/>
  <cp:contentType/>
  <cp:contentStatus/>
</cp:coreProperties>
</file>