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23900" windowHeight="15200" tabRatio="599" firstSheet="8" activeTab="11"/>
  </bookViews>
  <sheets>
    <sheet name="Jan" sheetId="1" r:id="rId1"/>
    <sheet name="Feb" sheetId="2" r:id="rId2"/>
    <sheet name="Mar" sheetId="3" r:id="rId3"/>
    <sheet name="April" sheetId="4" r:id="rId4"/>
    <sheet name="May" sheetId="5" r:id="rId5"/>
    <sheet name="Jun" sheetId="6" r:id="rId6"/>
    <sheet name="July" sheetId="7" r:id="rId7"/>
    <sheet name="Aug" sheetId="8" r:id="rId8"/>
    <sheet name="Sept" sheetId="9" r:id="rId9"/>
    <sheet name="Oct" sheetId="10" r:id="rId10"/>
    <sheet name="Nov" sheetId="11" r:id="rId11"/>
    <sheet name="December" sheetId="12" r:id="rId12"/>
  </sheets>
  <definedNames>
    <definedName name="pmon">'December'!$B$4:$B$40</definedName>
  </definedNames>
  <calcPr fullCalcOnLoad="1"/>
</workbook>
</file>

<file path=xl/sharedStrings.xml><?xml version="1.0" encoding="utf-8"?>
<sst xmlns="http://schemas.openxmlformats.org/spreadsheetml/2006/main" count="1126" uniqueCount="119">
  <si>
    <t>MARQUE</t>
  </si>
  <si>
    <t>ALFA ROMEO</t>
  </si>
  <si>
    <t>CHRYSLER</t>
  </si>
  <si>
    <t>BMW</t>
  </si>
  <si>
    <t>CITROEN</t>
  </si>
  <si>
    <t>CHRYSLER JEEP</t>
  </si>
  <si>
    <t>DAF</t>
  </si>
  <si>
    <t>DAIHATSU</t>
  </si>
  <si>
    <t>ERF</t>
  </si>
  <si>
    <t>FIAT</t>
  </si>
  <si>
    <t>FORD</t>
  </si>
  <si>
    <t>HONDA</t>
  </si>
  <si>
    <t>HINO</t>
  </si>
  <si>
    <t>HYUNDAI</t>
  </si>
  <si>
    <t>ISUZU</t>
  </si>
  <si>
    <t>IVECO</t>
  </si>
  <si>
    <t>JAGUAR</t>
  </si>
  <si>
    <t>LDV-DAF</t>
  </si>
  <si>
    <t>KIA</t>
  </si>
  <si>
    <t>MAN</t>
  </si>
  <si>
    <t>LEXUS</t>
  </si>
  <si>
    <t>MAZDA</t>
  </si>
  <si>
    <t xml:space="preserve">MERCEDES </t>
  </si>
  <si>
    <t>MERCEDES</t>
  </si>
  <si>
    <t>MITSUBISHI</t>
  </si>
  <si>
    <t>MG</t>
  </si>
  <si>
    <t>NISSAN</t>
  </si>
  <si>
    <t>OPEL</t>
  </si>
  <si>
    <t>PEUGEOT</t>
  </si>
  <si>
    <t>RENAULT</t>
  </si>
  <si>
    <t>ROVER</t>
  </si>
  <si>
    <t>PORSCHE</t>
  </si>
  <si>
    <t>SCANIA</t>
  </si>
  <si>
    <t>SEAT</t>
  </si>
  <si>
    <t>SAAB</t>
  </si>
  <si>
    <t>SUZUKI</t>
  </si>
  <si>
    <t>TOYOTA</t>
  </si>
  <si>
    <t>SKODA</t>
  </si>
  <si>
    <t>VOLVO</t>
  </si>
  <si>
    <t>SUBARU</t>
  </si>
  <si>
    <t>OTHERS</t>
  </si>
  <si>
    <t>AUDI</t>
  </si>
  <si>
    <t>VW</t>
  </si>
  <si>
    <t>DAEWOO</t>
  </si>
  <si>
    <t>01/01 - 31/08</t>
  </si>
  <si>
    <t>01/01 - 31/12</t>
  </si>
  <si>
    <t>01/01 - 31/03</t>
  </si>
  <si>
    <t>01/01 - 30/04</t>
  </si>
  <si>
    <t>01/01 - 31/05</t>
  </si>
  <si>
    <t>01/01 - 30/06</t>
  </si>
  <si>
    <t>01/01 - 31/07</t>
  </si>
  <si>
    <t>01/01 - 31/10</t>
  </si>
  <si>
    <t>01/01 - 30/11</t>
  </si>
  <si>
    <t>01/01 - 31/01</t>
  </si>
  <si>
    <t>01/01 - 28/02</t>
  </si>
  <si>
    <t>LAND ROVER</t>
  </si>
  <si>
    <t>01/03 - 31/03</t>
  </si>
  <si>
    <t>01/04 - 30/04</t>
  </si>
  <si>
    <t>01/05 - 31/05</t>
  </si>
  <si>
    <t>01/06 - 30/06</t>
  </si>
  <si>
    <t>01/07 - 31/07</t>
  </si>
  <si>
    <t>01/08 - 31/08</t>
  </si>
  <si>
    <t>MINI</t>
  </si>
  <si>
    <r>
      <t xml:space="preserve">This data is derived from New Vehicle Registration Statistics supplied by the Revenue Commissioners . All parts reserved . In any reference please acknowledge SIMI Statistical Service. </t>
    </r>
    <r>
      <rPr>
        <b/>
        <i/>
        <sz val="8"/>
        <rFont val="Arial"/>
        <family val="2"/>
      </rPr>
      <t>"Turning data into knowledge"</t>
    </r>
  </si>
  <si>
    <t>01/10 - 31/10</t>
  </si>
  <si>
    <t>01/11 - 30/11</t>
  </si>
  <si>
    <t>01/12 - 31/12</t>
  </si>
  <si>
    <t xml:space="preserve">SIMI STATISTICAL SERVICE NEW REGISTRATIONS January 2002 </t>
  </si>
  <si>
    <t>Passenger Car Registrations</t>
  </si>
  <si>
    <t>Light Commercial Registrations</t>
  </si>
  <si>
    <t>Heavy Commerial Registrations</t>
  </si>
  <si>
    <t>% Share</t>
  </si>
  <si>
    <t>AWD</t>
  </si>
  <si>
    <t>Total January 2002</t>
  </si>
  <si>
    <t>Total January 2001</t>
  </si>
  <si>
    <t xml:space="preserve">Total January 2001 </t>
  </si>
  <si>
    <t xml:space="preserve">Total December 2001 </t>
  </si>
  <si>
    <t xml:space="preserve">Total January 2000 </t>
  </si>
  <si>
    <t>2002 change 2001</t>
  </si>
  <si>
    <t>% change 2002 - 2001</t>
  </si>
  <si>
    <t xml:space="preserve">SIMI STATISTICAL SERVICE NEW REGISTRATIONS February 2002 </t>
  </si>
  <si>
    <t>01/02 - 28/02</t>
  </si>
  <si>
    <t>PRIVATE UNITS</t>
  </si>
  <si>
    <t>MG/ROVER</t>
  </si>
  <si>
    <t>Total February 2003</t>
  </si>
  <si>
    <t>Total February 2002</t>
  </si>
  <si>
    <t>2003 change 2002</t>
  </si>
  <si>
    <t>% change 2003 - 2002</t>
  </si>
  <si>
    <t xml:space="preserve">SIMI STATISTICAL SERVICE NEW REGISTRATIONS March 2002 </t>
  </si>
  <si>
    <t>Total March 2002</t>
  </si>
  <si>
    <t xml:space="preserve">Total March 2001 </t>
  </si>
  <si>
    <t xml:space="preserve">SIMI STATISTICAL SERVICE NEW REGISTRATIONS April 2002 </t>
  </si>
  <si>
    <t>Total April 2002</t>
  </si>
  <si>
    <t xml:space="preserve">Total April 2001 </t>
  </si>
  <si>
    <t xml:space="preserve">SIMI STATISTICAL SERVICE NEW REGISTRATIONS May 2002 </t>
  </si>
  <si>
    <t>Total May 2002</t>
  </si>
  <si>
    <t xml:space="preserve">Total May 2001 </t>
  </si>
  <si>
    <t xml:space="preserve">SIMI STATISTICAL SERVICE NEW REGISTRATIONS June 2002 </t>
  </si>
  <si>
    <t>Total June 2002</t>
  </si>
  <si>
    <t xml:space="preserve">Total June 2001 </t>
  </si>
  <si>
    <t xml:space="preserve">SIMI STATISTICAL SERVICE NEW REGISTRATIONS July 2002 </t>
  </si>
  <si>
    <t>Total July 2002</t>
  </si>
  <si>
    <t xml:space="preserve">Total July 2001 </t>
  </si>
  <si>
    <t xml:space="preserve">SIMI STATISTICAL SERVICE NEW REGISTRATIONS August 2002 </t>
  </si>
  <si>
    <t>Total August 2002</t>
  </si>
  <si>
    <t xml:space="preserve">Total August 2001 </t>
  </si>
  <si>
    <t xml:space="preserve">SIMI STATISTICAL SERVICE NEW REGISTRATIONS SEPTEMBER 2002 </t>
  </si>
  <si>
    <t>01/09 - 31/09</t>
  </si>
  <si>
    <t>01/01 - 31/09</t>
  </si>
  <si>
    <t>Total September 2002</t>
  </si>
  <si>
    <t xml:space="preserve">Total September 2001 </t>
  </si>
  <si>
    <t xml:space="preserve">SIMI STATISTICAL SERVICE NEW REGISTRATIONS OCTOBER 2002 </t>
  </si>
  <si>
    <t>Total October 2002</t>
  </si>
  <si>
    <t xml:space="preserve">Total October 2001 </t>
  </si>
  <si>
    <t xml:space="preserve">SIMI STATISTICAL SERVICE NEW REGISTRATIONS NOVEMBER 2002 </t>
  </si>
  <si>
    <t>Total November 2002</t>
  </si>
  <si>
    <t xml:space="preserve">Total November 2001 </t>
  </si>
  <si>
    <t xml:space="preserve">SIMI STATISTICAL SERVICE NEW REGISTRATIONS DECEMBER 2002 </t>
  </si>
  <si>
    <t>Total December 2002</t>
  </si>
</sst>
</file>

<file path=xl/styles.xml><?xml version="1.0" encoding="utf-8"?>
<styleSheet xmlns="http://schemas.openxmlformats.org/spreadsheetml/2006/main">
  <numFmts count="2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* #,##0_-;\-* #,##0_-;_-* &quot;-&quot;_-;_-@_-"/>
    <numFmt numFmtId="170" formatCode="_-&quot;IR£&quot;* #,##0.00_-;\-&quot;IR£&quot;* #,##0.00_-;_-&quot;IR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\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i/>
      <sz val="8"/>
      <name val="Arial"/>
      <family val="2"/>
    </font>
    <font>
      <b/>
      <u val="single"/>
      <sz val="10"/>
      <name val="Arial"/>
      <family val="2"/>
    </font>
    <font>
      <u val="single"/>
      <sz val="9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0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Continuous"/>
    </xf>
    <xf numFmtId="0" fontId="1" fillId="0" borderId="10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10" fontId="0" fillId="0" borderId="12" xfId="0" applyNumberFormat="1" applyFont="1" applyBorder="1" applyAlignment="1">
      <alignment horizontal="center"/>
    </xf>
    <xf numFmtId="10" fontId="0" fillId="0" borderId="12" xfId="59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10" fontId="0" fillId="0" borderId="11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10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57150</xdr:rowOff>
    </xdr:from>
    <xdr:to>
      <xdr:col>12</xdr:col>
      <xdr:colOff>752475</xdr:colOff>
      <xdr:row>2</xdr:row>
      <xdr:rowOff>0</xdr:rowOff>
    </xdr:to>
    <xdr:pic>
      <xdr:nvPicPr>
        <xdr:cNvPr id="1" name="Picture 4" descr="F:\APPS\LOGOS\SIMI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0375" y="57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57150</xdr:rowOff>
    </xdr:from>
    <xdr:to>
      <xdr:col>12</xdr:col>
      <xdr:colOff>752475</xdr:colOff>
      <xdr:row>2</xdr:row>
      <xdr:rowOff>0</xdr:rowOff>
    </xdr:to>
    <xdr:pic>
      <xdr:nvPicPr>
        <xdr:cNvPr id="1" name="Picture 2" descr="F:\APPS\LOGOS\SIMI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0" y="57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57150</xdr:rowOff>
    </xdr:from>
    <xdr:to>
      <xdr:col>12</xdr:col>
      <xdr:colOff>752475</xdr:colOff>
      <xdr:row>2</xdr:row>
      <xdr:rowOff>0</xdr:rowOff>
    </xdr:to>
    <xdr:pic>
      <xdr:nvPicPr>
        <xdr:cNvPr id="1" name="Picture 2" descr="F:\APPS\LOGOS\SIMI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57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57150</xdr:rowOff>
    </xdr:from>
    <xdr:to>
      <xdr:col>12</xdr:col>
      <xdr:colOff>752475</xdr:colOff>
      <xdr:row>2</xdr:row>
      <xdr:rowOff>0</xdr:rowOff>
    </xdr:to>
    <xdr:pic>
      <xdr:nvPicPr>
        <xdr:cNvPr id="1" name="Picture 3" descr="F:\APPS\LOGOS\SIMI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57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57150</xdr:rowOff>
    </xdr:from>
    <xdr:to>
      <xdr:col>12</xdr:col>
      <xdr:colOff>752475</xdr:colOff>
      <xdr:row>2</xdr:row>
      <xdr:rowOff>0</xdr:rowOff>
    </xdr:to>
    <xdr:pic>
      <xdr:nvPicPr>
        <xdr:cNvPr id="1" name="Picture 2" descr="F:\APPS\LOGOS\SIMI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0375" y="57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57150</xdr:rowOff>
    </xdr:from>
    <xdr:to>
      <xdr:col>12</xdr:col>
      <xdr:colOff>752475</xdr:colOff>
      <xdr:row>2</xdr:row>
      <xdr:rowOff>0</xdr:rowOff>
    </xdr:to>
    <xdr:pic>
      <xdr:nvPicPr>
        <xdr:cNvPr id="1" name="Picture 2" descr="F:\APPS\LOGOS\SIMI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0375" y="57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57150</xdr:rowOff>
    </xdr:from>
    <xdr:to>
      <xdr:col>12</xdr:col>
      <xdr:colOff>752475</xdr:colOff>
      <xdr:row>2</xdr:row>
      <xdr:rowOff>0</xdr:rowOff>
    </xdr:to>
    <xdr:pic>
      <xdr:nvPicPr>
        <xdr:cNvPr id="1" name="Picture 2" descr="F:\APPS\LOGOS\SIMI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0375" y="57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57150</xdr:rowOff>
    </xdr:from>
    <xdr:to>
      <xdr:col>12</xdr:col>
      <xdr:colOff>752475</xdr:colOff>
      <xdr:row>2</xdr:row>
      <xdr:rowOff>0</xdr:rowOff>
    </xdr:to>
    <xdr:pic>
      <xdr:nvPicPr>
        <xdr:cNvPr id="1" name="Picture 2" descr="F:\APPS\LOGOS\SIMI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0375" y="57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57150</xdr:rowOff>
    </xdr:from>
    <xdr:to>
      <xdr:col>12</xdr:col>
      <xdr:colOff>752475</xdr:colOff>
      <xdr:row>2</xdr:row>
      <xdr:rowOff>0</xdr:rowOff>
    </xdr:to>
    <xdr:pic>
      <xdr:nvPicPr>
        <xdr:cNvPr id="1" name="Picture 2" descr="F:\APPS\LOGOS\SIMI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0375" y="57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57150</xdr:rowOff>
    </xdr:from>
    <xdr:to>
      <xdr:col>12</xdr:col>
      <xdr:colOff>752475</xdr:colOff>
      <xdr:row>2</xdr:row>
      <xdr:rowOff>0</xdr:rowOff>
    </xdr:to>
    <xdr:pic>
      <xdr:nvPicPr>
        <xdr:cNvPr id="1" name="Picture 2" descr="F:\APPS\LOGOS\SIMI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0375" y="57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57150</xdr:rowOff>
    </xdr:from>
    <xdr:to>
      <xdr:col>12</xdr:col>
      <xdr:colOff>752475</xdr:colOff>
      <xdr:row>2</xdr:row>
      <xdr:rowOff>0</xdr:rowOff>
    </xdr:to>
    <xdr:pic>
      <xdr:nvPicPr>
        <xdr:cNvPr id="1" name="Picture 1" descr="F:\APPS\LOGOS\SIMI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0375" y="57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57150</xdr:rowOff>
    </xdr:from>
    <xdr:to>
      <xdr:col>12</xdr:col>
      <xdr:colOff>752475</xdr:colOff>
      <xdr:row>2</xdr:row>
      <xdr:rowOff>0</xdr:rowOff>
    </xdr:to>
    <xdr:pic>
      <xdr:nvPicPr>
        <xdr:cNvPr id="1" name="Picture 2" descr="F:\APPS\LOGOS\SIMI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0375" y="57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zoomScale="75" zoomScaleNormal="75" zoomScalePageLayoutView="0" workbookViewId="0" topLeftCell="A1">
      <selection activeCell="A1" sqref="A1:P1"/>
    </sheetView>
  </sheetViews>
  <sheetFormatPr defaultColWidth="11.421875" defaultRowHeight="12.75"/>
  <cols>
    <col min="1" max="1" width="20.421875" style="0" customWidth="1"/>
    <col min="2" max="2" width="12.421875" style="0" customWidth="1"/>
    <col min="3" max="3" width="15.00390625" style="0" customWidth="1"/>
    <col min="4" max="4" width="10.140625" style="0" customWidth="1"/>
    <col min="5" max="5" width="3.28125" style="0" customWidth="1"/>
    <col min="6" max="6" width="20.421875" style="0" customWidth="1"/>
    <col min="7" max="7" width="12.421875" style="4" customWidth="1"/>
    <col min="8" max="8" width="15.00390625" style="4" customWidth="1"/>
    <col min="9" max="9" width="10.140625" style="4" customWidth="1"/>
    <col min="10" max="10" width="3.140625" style="4" customWidth="1"/>
    <col min="11" max="11" width="20.00390625" style="4" customWidth="1"/>
    <col min="12" max="12" width="12.421875" style="0" customWidth="1"/>
    <col min="13" max="13" width="15.00390625" style="0" customWidth="1"/>
    <col min="14" max="14" width="11.28125" style="0" hidden="1" customWidth="1"/>
    <col min="15" max="15" width="9.140625" style="0" hidden="1" customWidth="1"/>
    <col min="16" max="16" width="10.140625" style="13" customWidth="1"/>
    <col min="17" max="16384" width="8.8515625" style="0" customWidth="1"/>
  </cols>
  <sheetData>
    <row r="1" spans="1:16" s="10" customFormat="1" ht="26.25">
      <c r="A1" s="71" t="s">
        <v>67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12" customFormat="1" ht="12.75">
      <c r="A2" s="14" t="s">
        <v>63</v>
      </c>
      <c r="P2" s="23"/>
    </row>
    <row r="3" spans="1:16" s="12" customFormat="1" ht="12.75">
      <c r="A3" s="14"/>
      <c r="B3" s="16"/>
      <c r="G3" s="16"/>
      <c r="H3" s="16"/>
      <c r="I3" s="16"/>
      <c r="J3" s="16"/>
      <c r="K3" s="16"/>
      <c r="L3" s="16"/>
      <c r="M3" s="16"/>
      <c r="P3" s="23"/>
    </row>
    <row r="4" spans="1:16" s="11" customFormat="1" ht="15" customHeight="1">
      <c r="A4" s="24"/>
      <c r="B4" s="72" t="s">
        <v>68</v>
      </c>
      <c r="C4" s="72"/>
      <c r="D4" s="73"/>
      <c r="E4" s="6"/>
      <c r="F4" s="25"/>
      <c r="G4" s="74" t="s">
        <v>69</v>
      </c>
      <c r="H4" s="74"/>
      <c r="I4" s="75"/>
      <c r="J4" s="16"/>
      <c r="K4" s="26"/>
      <c r="L4" s="74" t="s">
        <v>70</v>
      </c>
      <c r="M4" s="74"/>
      <c r="N4" s="74"/>
      <c r="O4" s="74"/>
      <c r="P4" s="75"/>
    </row>
    <row r="5" spans="1:16" s="1" customFormat="1" ht="12.75">
      <c r="A5" s="27" t="s">
        <v>0</v>
      </c>
      <c r="B5" s="28" t="s">
        <v>53</v>
      </c>
      <c r="C5" s="28" t="s">
        <v>53</v>
      </c>
      <c r="D5" s="29" t="s">
        <v>71</v>
      </c>
      <c r="E5" s="6"/>
      <c r="F5" s="27" t="s">
        <v>0</v>
      </c>
      <c r="G5" s="28" t="str">
        <f>B5</f>
        <v>01/01 - 31/01</v>
      </c>
      <c r="H5" s="28" t="str">
        <f>C5</f>
        <v>01/01 - 31/01</v>
      </c>
      <c r="I5" s="29" t="s">
        <v>71</v>
      </c>
      <c r="J5" s="6"/>
      <c r="K5" s="27" t="s">
        <v>0</v>
      </c>
      <c r="L5" s="28" t="str">
        <f>B5</f>
        <v>01/01 - 31/01</v>
      </c>
      <c r="M5" s="28" t="str">
        <f>C5</f>
        <v>01/01 - 31/01</v>
      </c>
      <c r="N5" s="30"/>
      <c r="O5" s="30"/>
      <c r="P5" s="29" t="s">
        <v>71</v>
      </c>
    </row>
    <row r="6" spans="1:16" ht="12.75">
      <c r="A6" s="31" t="s">
        <v>1</v>
      </c>
      <c r="B6" s="32">
        <v>375</v>
      </c>
      <c r="C6" s="32">
        <v>375</v>
      </c>
      <c r="D6" s="33">
        <f>SUM(C6/C44)</f>
        <v>0.012014609765474818</v>
      </c>
      <c r="E6" s="17"/>
      <c r="F6" s="31" t="s">
        <v>2</v>
      </c>
      <c r="G6" s="32">
        <v>0</v>
      </c>
      <c r="H6" s="32">
        <v>0</v>
      </c>
      <c r="I6" s="33">
        <f>SUM(H6/H44)</f>
        <v>0</v>
      </c>
      <c r="J6" s="17"/>
      <c r="K6" s="7" t="s">
        <v>72</v>
      </c>
      <c r="L6" s="13">
        <v>12</v>
      </c>
      <c r="M6" s="13">
        <v>12</v>
      </c>
      <c r="P6" s="34">
        <f>SUM(M6/M44)</f>
        <v>0.020134228187919462</v>
      </c>
    </row>
    <row r="7" spans="1:16" ht="12.75">
      <c r="A7" s="31" t="s">
        <v>41</v>
      </c>
      <c r="B7" s="32">
        <v>597</v>
      </c>
      <c r="C7" s="32">
        <v>597</v>
      </c>
      <c r="D7" s="33">
        <f>SUM(C7/C44)</f>
        <v>0.01912725874663591</v>
      </c>
      <c r="E7" s="17"/>
      <c r="F7" s="31" t="s">
        <v>4</v>
      </c>
      <c r="G7" s="32">
        <v>552</v>
      </c>
      <c r="H7" s="32">
        <v>552</v>
      </c>
      <c r="I7" s="33">
        <f>SUM(H7/H44)</f>
        <v>0.09487796493640427</v>
      </c>
      <c r="J7" s="17"/>
      <c r="K7" s="7" t="s">
        <v>43</v>
      </c>
      <c r="L7" s="13">
        <v>12</v>
      </c>
      <c r="M7" s="13">
        <v>12</v>
      </c>
      <c r="P7" s="34">
        <f>SUM(M7/M44)</f>
        <v>0.020134228187919462</v>
      </c>
    </row>
    <row r="8" spans="1:16" ht="12.75">
      <c r="A8" s="31" t="s">
        <v>3</v>
      </c>
      <c r="B8" s="32">
        <v>870</v>
      </c>
      <c r="C8" s="32">
        <v>870</v>
      </c>
      <c r="D8" s="33">
        <f>SUM(C8/C44)</f>
        <v>0.027873894655901576</v>
      </c>
      <c r="E8" s="17"/>
      <c r="F8" s="31" t="s">
        <v>43</v>
      </c>
      <c r="G8" s="32">
        <v>26</v>
      </c>
      <c r="H8" s="32">
        <v>26</v>
      </c>
      <c r="I8" s="33">
        <f>SUM(H8/H44)</f>
        <v>0.00446888965280165</v>
      </c>
      <c r="J8" s="17"/>
      <c r="K8" s="31" t="s">
        <v>6</v>
      </c>
      <c r="L8" s="35">
        <v>47</v>
      </c>
      <c r="M8" s="35">
        <v>47</v>
      </c>
      <c r="N8" s="36"/>
      <c r="O8" s="36"/>
      <c r="P8" s="34">
        <f>SUM(M8/M44)</f>
        <v>0.07885906040268456</v>
      </c>
    </row>
    <row r="9" spans="1:16" ht="12.75">
      <c r="A9" s="31" t="s">
        <v>5</v>
      </c>
      <c r="B9" s="32">
        <v>54</v>
      </c>
      <c r="C9" s="32">
        <v>54</v>
      </c>
      <c r="D9" s="33">
        <f>SUM(C9/C44)</f>
        <v>0.0017301038062283738</v>
      </c>
      <c r="E9" s="17"/>
      <c r="F9" s="31" t="s">
        <v>7</v>
      </c>
      <c r="G9" s="32">
        <v>15</v>
      </c>
      <c r="H9" s="32">
        <v>15</v>
      </c>
      <c r="I9" s="33">
        <f>SUM(H9/H44)</f>
        <v>0.002578205568924029</v>
      </c>
      <c r="J9" s="17"/>
      <c r="K9" s="31" t="s">
        <v>8</v>
      </c>
      <c r="L9" s="35">
        <v>13</v>
      </c>
      <c r="M9" s="35">
        <v>13</v>
      </c>
      <c r="N9" s="36"/>
      <c r="O9" s="36"/>
      <c r="P9" s="34">
        <f>SUM(M9/M44)</f>
        <v>0.02181208053691275</v>
      </c>
    </row>
    <row r="10" spans="1:16" ht="12.75">
      <c r="A10" s="31" t="s">
        <v>4</v>
      </c>
      <c r="B10" s="32">
        <v>846</v>
      </c>
      <c r="C10" s="32">
        <v>846</v>
      </c>
      <c r="D10" s="33">
        <f>SUM(C10/C44)</f>
        <v>0.02710495963091119</v>
      </c>
      <c r="E10" s="17"/>
      <c r="F10" s="31" t="s">
        <v>9</v>
      </c>
      <c r="G10" s="32">
        <v>395</v>
      </c>
      <c r="H10" s="32">
        <v>395</v>
      </c>
      <c r="I10" s="33">
        <f>SUM(H10/H44)</f>
        <v>0.06789274664833277</v>
      </c>
      <c r="J10" s="17"/>
      <c r="K10" s="31" t="s">
        <v>12</v>
      </c>
      <c r="L10" s="35">
        <v>19</v>
      </c>
      <c r="M10" s="35">
        <v>19</v>
      </c>
      <c r="N10" s="36"/>
      <c r="O10" s="36"/>
      <c r="P10" s="34">
        <f>SUM(M10/M44)</f>
        <v>0.031879194630872486</v>
      </c>
    </row>
    <row r="11" spans="1:16" ht="12.75">
      <c r="A11" s="31" t="s">
        <v>43</v>
      </c>
      <c r="B11" s="32">
        <v>301</v>
      </c>
      <c r="C11" s="32">
        <v>301</v>
      </c>
      <c r="D11" s="33">
        <f>SUM(C11/C44)</f>
        <v>0.009643726771754454</v>
      </c>
      <c r="E11" s="17"/>
      <c r="F11" s="31" t="s">
        <v>10</v>
      </c>
      <c r="G11" s="32">
        <v>941</v>
      </c>
      <c r="H11" s="32">
        <v>941</v>
      </c>
      <c r="I11" s="33">
        <f>SUM(H11/H44)</f>
        <v>0.16173942935716742</v>
      </c>
      <c r="J11" s="17"/>
      <c r="K11" s="31" t="s">
        <v>14</v>
      </c>
      <c r="L11" s="35">
        <v>40</v>
      </c>
      <c r="M11" s="35">
        <v>40</v>
      </c>
      <c r="N11" s="36"/>
      <c r="O11" s="36"/>
      <c r="P11" s="34">
        <f>SUM(M11/M44)</f>
        <v>0.06711409395973154</v>
      </c>
    </row>
    <row r="12" spans="1:16" ht="12.75">
      <c r="A12" s="31" t="s">
        <v>7</v>
      </c>
      <c r="B12" s="32">
        <v>50</v>
      </c>
      <c r="C12" s="32">
        <v>50</v>
      </c>
      <c r="D12" s="33">
        <f>SUM(C12/C44)</f>
        <v>0.0016019479687299756</v>
      </c>
      <c r="E12" s="17"/>
      <c r="F12" s="31" t="s">
        <v>13</v>
      </c>
      <c r="G12" s="32">
        <v>54</v>
      </c>
      <c r="H12" s="32">
        <v>54</v>
      </c>
      <c r="I12" s="33">
        <f>SUM(H12/H44)</f>
        <v>0.009281540048126504</v>
      </c>
      <c r="J12" s="17"/>
      <c r="K12" s="31" t="s">
        <v>15</v>
      </c>
      <c r="L12" s="35">
        <v>49</v>
      </c>
      <c r="M12" s="35">
        <v>49</v>
      </c>
      <c r="N12" s="36"/>
      <c r="O12" s="36"/>
      <c r="P12" s="34">
        <f>SUM(M12/M44)</f>
        <v>0.08221476510067115</v>
      </c>
    </row>
    <row r="13" spans="1:16" ht="12.75">
      <c r="A13" s="31" t="s">
        <v>9</v>
      </c>
      <c r="B13" s="32">
        <v>2276</v>
      </c>
      <c r="C13" s="32">
        <v>2276</v>
      </c>
      <c r="D13" s="33">
        <f>SUM(C13/C44)</f>
        <v>0.07292067153658849</v>
      </c>
      <c r="E13" s="17"/>
      <c r="F13" s="31" t="s">
        <v>14</v>
      </c>
      <c r="G13" s="32">
        <v>232</v>
      </c>
      <c r="H13" s="32">
        <v>232</v>
      </c>
      <c r="I13" s="33">
        <f>SUM(H13/H44)</f>
        <v>0.039876246132691646</v>
      </c>
      <c r="J13" s="17"/>
      <c r="K13" s="31" t="s">
        <v>19</v>
      </c>
      <c r="L13" s="35">
        <v>39</v>
      </c>
      <c r="M13" s="35">
        <v>39</v>
      </c>
      <c r="N13" s="36"/>
      <c r="O13" s="36"/>
      <c r="P13" s="34">
        <f>SUM(M13/M44)</f>
        <v>0.06543624161073826</v>
      </c>
    </row>
    <row r="14" spans="1:16" ht="12.75">
      <c r="A14" s="31" t="s">
        <v>10</v>
      </c>
      <c r="B14" s="32">
        <v>4131</v>
      </c>
      <c r="C14" s="32">
        <v>4131</v>
      </c>
      <c r="D14" s="33">
        <f>SUM(C14/C44)</f>
        <v>0.1323529411764706</v>
      </c>
      <c r="E14" s="17"/>
      <c r="F14" s="31" t="s">
        <v>15</v>
      </c>
      <c r="G14" s="32">
        <v>55</v>
      </c>
      <c r="H14" s="32">
        <v>55</v>
      </c>
      <c r="I14" s="33">
        <f>SUM(H14/H44)</f>
        <v>0.009453420419388106</v>
      </c>
      <c r="J14" s="17"/>
      <c r="K14" s="31" t="s">
        <v>22</v>
      </c>
      <c r="L14" s="35">
        <v>79</v>
      </c>
      <c r="M14" s="35">
        <v>79</v>
      </c>
      <c r="N14" s="36"/>
      <c r="O14" s="36"/>
      <c r="P14" s="34">
        <f>SUM(M14/M44)</f>
        <v>0.1325503355704698</v>
      </c>
    </row>
    <row r="15" spans="1:16" ht="12.75">
      <c r="A15" s="31" t="s">
        <v>11</v>
      </c>
      <c r="B15" s="32">
        <v>619</v>
      </c>
      <c r="C15" s="32">
        <v>619</v>
      </c>
      <c r="D15" s="33">
        <f>SUM(C15/C44)</f>
        <v>0.0198321158528771</v>
      </c>
      <c r="E15" s="17"/>
      <c r="F15" s="31" t="s">
        <v>17</v>
      </c>
      <c r="G15" s="32">
        <v>22</v>
      </c>
      <c r="H15" s="32">
        <v>22</v>
      </c>
      <c r="I15" s="33">
        <f>SUM(H15/H44)</f>
        <v>0.0037813681677552422</v>
      </c>
      <c r="J15" s="17"/>
      <c r="K15" s="31" t="s">
        <v>24</v>
      </c>
      <c r="L15" s="35">
        <v>35</v>
      </c>
      <c r="M15" s="35">
        <v>35</v>
      </c>
      <c r="N15" s="36"/>
      <c r="O15" s="36"/>
      <c r="P15" s="34">
        <f>SUM(M15/M44)</f>
        <v>0.0587248322147651</v>
      </c>
    </row>
    <row r="16" spans="1:16" ht="12.75">
      <c r="A16" s="31" t="s">
        <v>13</v>
      </c>
      <c r="B16" s="32">
        <v>1086</v>
      </c>
      <c r="C16" s="32">
        <v>1086</v>
      </c>
      <c r="D16" s="33">
        <f>SUM(C16/C44)</f>
        <v>0.03479430988081507</v>
      </c>
      <c r="E16" s="17"/>
      <c r="F16" s="31" t="s">
        <v>21</v>
      </c>
      <c r="G16" s="32">
        <v>57</v>
      </c>
      <c r="H16" s="32">
        <v>57</v>
      </c>
      <c r="I16" s="33">
        <f>SUM(H16/H44)</f>
        <v>0.00979718116191131</v>
      </c>
      <c r="J16" s="17"/>
      <c r="K16" s="31" t="s">
        <v>29</v>
      </c>
      <c r="L16" s="35">
        <v>38</v>
      </c>
      <c r="M16" s="35">
        <v>38</v>
      </c>
      <c r="N16" s="36"/>
      <c r="O16" s="36"/>
      <c r="P16" s="34">
        <f>SUM(M16/M44)</f>
        <v>0.06375838926174497</v>
      </c>
    </row>
    <row r="17" spans="1:16" ht="12.75">
      <c r="A17" s="31" t="s">
        <v>14</v>
      </c>
      <c r="B17" s="32">
        <v>28</v>
      </c>
      <c r="C17" s="32">
        <v>28</v>
      </c>
      <c r="D17" s="33">
        <f>SUM(C17/C44)</f>
        <v>0.0008970908624887864</v>
      </c>
      <c r="E17" s="17"/>
      <c r="F17" s="31" t="s">
        <v>22</v>
      </c>
      <c r="G17" s="32">
        <v>243</v>
      </c>
      <c r="H17" s="32">
        <v>243</v>
      </c>
      <c r="I17" s="33">
        <f>SUM(H17/H44)</f>
        <v>0.04176693021656927</v>
      </c>
      <c r="J17" s="17"/>
      <c r="K17" s="31" t="s">
        <v>32</v>
      </c>
      <c r="L17" s="35">
        <v>83</v>
      </c>
      <c r="M17" s="35">
        <v>83</v>
      </c>
      <c r="N17" s="36"/>
      <c r="O17" s="36"/>
      <c r="P17" s="34">
        <f>SUM(M17/M44)</f>
        <v>0.13926174496644295</v>
      </c>
    </row>
    <row r="18" spans="1:16" ht="12.75">
      <c r="A18" s="31" t="s">
        <v>16</v>
      </c>
      <c r="B18" s="32">
        <v>62</v>
      </c>
      <c r="C18" s="32">
        <v>62</v>
      </c>
      <c r="D18" s="33">
        <f>SUM(C18/C44)</f>
        <v>0.00198641548122517</v>
      </c>
      <c r="E18" s="17"/>
      <c r="F18" s="31" t="s">
        <v>24</v>
      </c>
      <c r="G18" s="32">
        <v>456</v>
      </c>
      <c r="H18" s="32">
        <v>456</v>
      </c>
      <c r="I18" s="33">
        <f>SUM(H18/H44)</f>
        <v>0.07837744929529047</v>
      </c>
      <c r="J18" s="17"/>
      <c r="K18" s="31" t="s">
        <v>38</v>
      </c>
      <c r="L18" s="35">
        <v>79</v>
      </c>
      <c r="M18" s="35">
        <v>79</v>
      </c>
      <c r="N18" s="36"/>
      <c r="O18" s="36"/>
      <c r="P18" s="34">
        <f>SUM(M18/M44)</f>
        <v>0.1325503355704698</v>
      </c>
    </row>
    <row r="19" spans="1:16" ht="12.75">
      <c r="A19" s="31" t="s">
        <v>55</v>
      </c>
      <c r="B19" s="32">
        <v>136</v>
      </c>
      <c r="C19" s="32">
        <v>136</v>
      </c>
      <c r="D19" s="33">
        <f>SUM(C19/C44)</f>
        <v>0.004357298474945534</v>
      </c>
      <c r="E19" s="17"/>
      <c r="F19" s="31" t="s">
        <v>26</v>
      </c>
      <c r="G19" s="32">
        <v>378</v>
      </c>
      <c r="H19" s="32">
        <v>378</v>
      </c>
      <c r="I19" s="33">
        <f>SUM(H19/H44)</f>
        <v>0.06497078033688553</v>
      </c>
      <c r="J19" s="17"/>
      <c r="K19" s="31" t="s">
        <v>40</v>
      </c>
      <c r="L19" s="35">
        <v>51</v>
      </c>
      <c r="M19" s="35">
        <v>51</v>
      </c>
      <c r="N19" s="36"/>
      <c r="O19" s="36"/>
      <c r="P19" s="34">
        <f>SUM(M19/M44)</f>
        <v>0.08557046979865772</v>
      </c>
    </row>
    <row r="20" spans="1:16" ht="12.75">
      <c r="A20" s="31" t="s">
        <v>20</v>
      </c>
      <c r="B20" s="32">
        <v>131</v>
      </c>
      <c r="C20" s="32">
        <v>131</v>
      </c>
      <c r="D20" s="33">
        <f>SUM(C20/C44)</f>
        <v>0.004197103678072536</v>
      </c>
      <c r="E20" s="17"/>
      <c r="F20" s="31" t="s">
        <v>27</v>
      </c>
      <c r="G20" s="32">
        <v>202</v>
      </c>
      <c r="H20" s="32">
        <v>202</v>
      </c>
      <c r="I20" s="33">
        <f>SUM(H20/H44)</f>
        <v>0.03471983499484359</v>
      </c>
      <c r="J20" s="17"/>
      <c r="K20" s="37"/>
      <c r="L20" s="36"/>
      <c r="M20" s="36"/>
      <c r="N20" s="36"/>
      <c r="O20" s="36"/>
      <c r="P20" s="38"/>
    </row>
    <row r="21" spans="1:16" ht="12.75">
      <c r="A21" s="31" t="s">
        <v>21</v>
      </c>
      <c r="B21" s="32">
        <v>485</v>
      </c>
      <c r="C21" s="32">
        <v>485</v>
      </c>
      <c r="D21" s="33">
        <f>SUM(C21/C44)</f>
        <v>0.015538895296680764</v>
      </c>
      <c r="E21" s="17"/>
      <c r="F21" s="31" t="s">
        <v>28</v>
      </c>
      <c r="G21" s="32">
        <v>312</v>
      </c>
      <c r="H21" s="32">
        <v>312</v>
      </c>
      <c r="I21" s="33">
        <f>SUM(H21/H44)</f>
        <v>0.053626675833619804</v>
      </c>
      <c r="J21" s="17"/>
      <c r="K21" s="39"/>
      <c r="L21" s="35"/>
      <c r="M21" s="35"/>
      <c r="N21" s="36"/>
      <c r="O21" s="36"/>
      <c r="P21" s="34"/>
    </row>
    <row r="22" spans="1:16" ht="12.75">
      <c r="A22" s="31" t="s">
        <v>23</v>
      </c>
      <c r="B22" s="32">
        <v>898</v>
      </c>
      <c r="C22" s="32">
        <v>898</v>
      </c>
      <c r="D22" s="33">
        <f>SUM(C22/C44)</f>
        <v>0.028770985518390364</v>
      </c>
      <c r="E22" s="17"/>
      <c r="F22" s="31" t="s">
        <v>29</v>
      </c>
      <c r="G22" s="32">
        <v>287</v>
      </c>
      <c r="H22" s="32">
        <v>287</v>
      </c>
      <c r="I22" s="33">
        <f>SUM(H22/H44)</f>
        <v>0.04932966655207975</v>
      </c>
      <c r="J22" s="17"/>
      <c r="K22" s="37"/>
      <c r="L22" s="36"/>
      <c r="M22" s="36"/>
      <c r="N22" s="36"/>
      <c r="O22" s="36"/>
      <c r="P22" s="38"/>
    </row>
    <row r="23" spans="1:16" ht="12.75">
      <c r="A23" s="31" t="s">
        <v>25</v>
      </c>
      <c r="B23" s="32">
        <v>174</v>
      </c>
      <c r="C23" s="32">
        <v>174</v>
      </c>
      <c r="D23" s="33">
        <f>SUM(C23/C44)</f>
        <v>0.005574778931180315</v>
      </c>
      <c r="E23" s="17"/>
      <c r="F23" s="31" t="s">
        <v>55</v>
      </c>
      <c r="G23" s="32">
        <v>48</v>
      </c>
      <c r="H23" s="32">
        <v>48</v>
      </c>
      <c r="I23" s="33">
        <f>SUM(H23/H44)</f>
        <v>0.008250257820556892</v>
      </c>
      <c r="J23" s="17"/>
      <c r="K23" s="37"/>
      <c r="L23" s="36"/>
      <c r="M23" s="36"/>
      <c r="N23" s="36"/>
      <c r="O23" s="36"/>
      <c r="P23" s="38"/>
    </row>
    <row r="24" spans="1:16" ht="12.75">
      <c r="A24" s="31" t="s">
        <v>62</v>
      </c>
      <c r="B24" s="32">
        <v>60</v>
      </c>
      <c r="C24" s="32">
        <v>60</v>
      </c>
      <c r="D24" s="33">
        <f>SUM(C24/C45)</f>
        <v>0.001799370220422852</v>
      </c>
      <c r="E24" s="17"/>
      <c r="F24" s="31" t="s">
        <v>33</v>
      </c>
      <c r="G24" s="32">
        <v>163</v>
      </c>
      <c r="H24" s="32">
        <v>163</v>
      </c>
      <c r="I24" s="33">
        <f>SUM(H24/H44)</f>
        <v>0.028016500515641113</v>
      </c>
      <c r="J24" s="17"/>
      <c r="K24" s="39"/>
      <c r="L24" s="35"/>
      <c r="M24" s="35"/>
      <c r="N24" s="36"/>
      <c r="O24" s="36"/>
      <c r="P24" s="34"/>
    </row>
    <row r="25" spans="1:16" ht="12.75">
      <c r="A25" s="31" t="s">
        <v>24</v>
      </c>
      <c r="B25" s="32">
        <v>507</v>
      </c>
      <c r="C25" s="32">
        <v>507</v>
      </c>
      <c r="D25" s="33">
        <f>SUM(C25/C44)</f>
        <v>0.016243752402921953</v>
      </c>
      <c r="E25" s="17"/>
      <c r="F25" s="31" t="s">
        <v>35</v>
      </c>
      <c r="G25" s="32">
        <v>16</v>
      </c>
      <c r="H25" s="32">
        <v>16</v>
      </c>
      <c r="I25" s="33">
        <f>SUM(H25/H44)</f>
        <v>0.002750085940185631</v>
      </c>
      <c r="J25" s="17"/>
      <c r="K25" s="39"/>
      <c r="L25" s="35"/>
      <c r="M25" s="35"/>
      <c r="N25" s="36"/>
      <c r="O25" s="36"/>
      <c r="P25" s="34"/>
    </row>
    <row r="26" spans="1:16" ht="12.75">
      <c r="A26" s="31" t="s">
        <v>26</v>
      </c>
      <c r="B26" s="32">
        <v>2869</v>
      </c>
      <c r="C26" s="32">
        <v>2869</v>
      </c>
      <c r="D26" s="33">
        <f>SUM(C26/C44)</f>
        <v>0.09191977444572601</v>
      </c>
      <c r="E26" s="17"/>
      <c r="F26" s="31" t="s">
        <v>36</v>
      </c>
      <c r="G26" s="32">
        <v>631</v>
      </c>
      <c r="H26" s="32">
        <v>631</v>
      </c>
      <c r="I26" s="33">
        <f>SUM(H26/H44)</f>
        <v>0.10845651426607081</v>
      </c>
      <c r="J26" s="17"/>
      <c r="K26" s="39"/>
      <c r="L26" s="35"/>
      <c r="M26" s="35"/>
      <c r="N26" s="36"/>
      <c r="O26" s="36"/>
      <c r="P26" s="34"/>
    </row>
    <row r="27" spans="1:16" ht="12.75">
      <c r="A27" s="31" t="s">
        <v>27</v>
      </c>
      <c r="B27" s="32">
        <v>1998</v>
      </c>
      <c r="C27" s="32">
        <v>1998</v>
      </c>
      <c r="D27" s="33">
        <f>SUM(C27/C44)</f>
        <v>0.06401384083044982</v>
      </c>
      <c r="E27" s="17"/>
      <c r="F27" s="31" t="s">
        <v>42</v>
      </c>
      <c r="G27" s="32">
        <v>626</v>
      </c>
      <c r="H27" s="32">
        <v>626</v>
      </c>
      <c r="I27" s="33">
        <f>SUM(H27/H44)</f>
        <v>0.1075971124097628</v>
      </c>
      <c r="J27" s="17"/>
      <c r="K27" s="37"/>
      <c r="L27" s="36"/>
      <c r="M27" s="36"/>
      <c r="N27" s="36"/>
      <c r="O27" s="36"/>
      <c r="P27" s="38"/>
    </row>
    <row r="28" spans="1:16" ht="12.75">
      <c r="A28" s="31" t="s">
        <v>28</v>
      </c>
      <c r="B28" s="40">
        <v>1872</v>
      </c>
      <c r="C28" s="40">
        <v>1872</v>
      </c>
      <c r="D28" s="33">
        <f>SUM(C28/C44)</f>
        <v>0.05997693194925029</v>
      </c>
      <c r="E28" s="17"/>
      <c r="F28" s="31" t="s">
        <v>40</v>
      </c>
      <c r="G28" s="32">
        <v>95</v>
      </c>
      <c r="H28" s="32">
        <v>95</v>
      </c>
      <c r="I28" s="33">
        <f>SUM(H28/H44)</f>
        <v>0.016328635269852183</v>
      </c>
      <c r="J28" s="17"/>
      <c r="K28" s="39"/>
      <c r="L28" s="35"/>
      <c r="M28" s="35"/>
      <c r="N28" s="36"/>
      <c r="O28" s="36"/>
      <c r="P28" s="34"/>
    </row>
    <row r="29" spans="1:16" ht="12.75">
      <c r="A29" s="41" t="s">
        <v>31</v>
      </c>
      <c r="B29" s="32">
        <v>6</v>
      </c>
      <c r="C29" s="32">
        <v>6</v>
      </c>
      <c r="D29" s="33">
        <f>SUM(C29/C44)</f>
        <v>0.00019223375624759708</v>
      </c>
      <c r="E29" s="17"/>
      <c r="F29" s="41"/>
      <c r="I29" s="42"/>
      <c r="J29" s="17"/>
      <c r="K29" s="37"/>
      <c r="L29" s="36"/>
      <c r="M29" s="36"/>
      <c r="N29" s="36"/>
      <c r="O29" s="36"/>
      <c r="P29" s="38"/>
    </row>
    <row r="30" spans="1:16" ht="12.75">
      <c r="A30" s="31" t="s">
        <v>29</v>
      </c>
      <c r="B30" s="32">
        <v>2280</v>
      </c>
      <c r="C30" s="32">
        <v>2280</v>
      </c>
      <c r="D30" s="33">
        <f>SUM(C30/C44)</f>
        <v>0.07304882737408688</v>
      </c>
      <c r="E30" s="17"/>
      <c r="F30" s="41"/>
      <c r="G30" s="43"/>
      <c r="H30" s="43"/>
      <c r="I30" s="42"/>
      <c r="K30" s="39"/>
      <c r="L30" s="35"/>
      <c r="M30" s="35"/>
      <c r="N30" s="36"/>
      <c r="O30" s="36"/>
      <c r="P30" s="34"/>
    </row>
    <row r="31" spans="1:16" ht="12.75">
      <c r="A31" s="31" t="s">
        <v>30</v>
      </c>
      <c r="B31" s="32">
        <v>266</v>
      </c>
      <c r="C31" s="32">
        <v>266</v>
      </c>
      <c r="D31" s="33">
        <f>SUM(C31/C44)</f>
        <v>0.00852236319364347</v>
      </c>
      <c r="E31" s="17"/>
      <c r="F31" s="31"/>
      <c r="G31" s="32"/>
      <c r="H31" s="32"/>
      <c r="I31" s="33"/>
      <c r="J31" s="17"/>
      <c r="K31" s="39"/>
      <c r="L31" s="35"/>
      <c r="M31" s="35"/>
      <c r="N31" s="36"/>
      <c r="O31" s="36"/>
      <c r="P31" s="34"/>
    </row>
    <row r="32" spans="1:16" ht="12.75">
      <c r="A32" s="31" t="s">
        <v>34</v>
      </c>
      <c r="B32" s="32">
        <v>166</v>
      </c>
      <c r="C32" s="32">
        <v>166</v>
      </c>
      <c r="D32" s="33">
        <f>SUM(C32/C44)</f>
        <v>0.005318467256183519</v>
      </c>
      <c r="E32" s="17"/>
      <c r="F32" s="41"/>
      <c r="G32" s="43"/>
      <c r="H32" s="43"/>
      <c r="I32" s="42"/>
      <c r="K32" s="39"/>
      <c r="L32" s="35"/>
      <c r="M32" s="35"/>
      <c r="N32" s="36"/>
      <c r="O32" s="36"/>
      <c r="P32" s="34"/>
    </row>
    <row r="33" spans="1:16" ht="12.75">
      <c r="A33" s="31" t="s">
        <v>33</v>
      </c>
      <c r="B33" s="32">
        <v>528</v>
      </c>
      <c r="C33" s="32">
        <v>528</v>
      </c>
      <c r="D33" s="33">
        <f>SUM(C33/C44)</f>
        <v>0.016916570549788543</v>
      </c>
      <c r="E33" s="17"/>
      <c r="F33" s="41"/>
      <c r="G33" s="43"/>
      <c r="H33" s="43"/>
      <c r="I33" s="42"/>
      <c r="K33" s="39"/>
      <c r="L33" s="35"/>
      <c r="M33" s="35"/>
      <c r="N33" s="36"/>
      <c r="O33" s="36"/>
      <c r="P33" s="34"/>
    </row>
    <row r="34" spans="1:16" ht="12.75">
      <c r="A34" s="31" t="s">
        <v>37</v>
      </c>
      <c r="B34" s="32">
        <v>956</v>
      </c>
      <c r="C34" s="32">
        <v>956</v>
      </c>
      <c r="D34" s="33">
        <f>SUM(C34/C44)</f>
        <v>0.030629245162117135</v>
      </c>
      <c r="E34" s="17"/>
      <c r="F34" s="41"/>
      <c r="G34" s="32"/>
      <c r="H34" s="32"/>
      <c r="I34" s="33"/>
      <c r="J34" s="17"/>
      <c r="K34" s="37"/>
      <c r="L34" s="36"/>
      <c r="M34" s="36"/>
      <c r="N34" s="36"/>
      <c r="O34" s="36"/>
      <c r="P34" s="38"/>
    </row>
    <row r="35" spans="1:16" ht="12.75">
      <c r="A35" s="31" t="s">
        <v>18</v>
      </c>
      <c r="B35" s="32">
        <v>62</v>
      </c>
      <c r="C35" s="32">
        <v>62</v>
      </c>
      <c r="D35" s="33">
        <f>SUM(C35/C44)</f>
        <v>0.00198641548122517</v>
      </c>
      <c r="E35" s="17"/>
      <c r="F35" s="41"/>
      <c r="G35" s="43"/>
      <c r="H35" s="43"/>
      <c r="I35" s="42"/>
      <c r="K35" s="39"/>
      <c r="L35" s="35"/>
      <c r="M35" s="35"/>
      <c r="N35" s="36"/>
      <c r="O35" s="36"/>
      <c r="P35" s="34"/>
    </row>
    <row r="36" spans="1:16" ht="12.75">
      <c r="A36" s="31" t="s">
        <v>39</v>
      </c>
      <c r="B36" s="32">
        <v>52</v>
      </c>
      <c r="C36" s="32">
        <v>52</v>
      </c>
      <c r="D36" s="33">
        <f>SUM(C36/C44)</f>
        <v>0.0016660258874791746</v>
      </c>
      <c r="E36" s="17"/>
      <c r="F36" s="41"/>
      <c r="G36" s="43"/>
      <c r="H36" s="43"/>
      <c r="I36" s="42"/>
      <c r="K36" s="37"/>
      <c r="L36" s="36"/>
      <c r="M36" s="36"/>
      <c r="N36" s="36"/>
      <c r="O36" s="36"/>
      <c r="P36" s="38"/>
    </row>
    <row r="37" spans="1:16" ht="12.75">
      <c r="A37" s="31" t="s">
        <v>35</v>
      </c>
      <c r="B37" s="32">
        <v>401</v>
      </c>
      <c r="C37" s="32">
        <v>401</v>
      </c>
      <c r="D37" s="33">
        <f>SUM(C37/C44)</f>
        <v>0.012847622709214405</v>
      </c>
      <c r="E37" s="17"/>
      <c r="F37" s="41"/>
      <c r="G37" s="43"/>
      <c r="H37" s="43"/>
      <c r="I37" s="42"/>
      <c r="K37" s="37"/>
      <c r="L37" s="36"/>
      <c r="M37" s="36"/>
      <c r="N37" s="36"/>
      <c r="O37" s="36"/>
      <c r="P37" s="38"/>
    </row>
    <row r="38" spans="1:16" ht="12.75">
      <c r="A38" s="31" t="s">
        <v>36</v>
      </c>
      <c r="B38" s="32">
        <v>2949</v>
      </c>
      <c r="C38" s="32">
        <v>2949</v>
      </c>
      <c r="D38" s="33">
        <f>SUM(C38/C44)</f>
        <v>0.09448289119569396</v>
      </c>
      <c r="E38" s="17"/>
      <c r="F38" s="31"/>
      <c r="G38" s="32"/>
      <c r="H38" s="32"/>
      <c r="I38" s="44"/>
      <c r="J38" s="19"/>
      <c r="K38" s="45"/>
      <c r="L38" s="35"/>
      <c r="M38" s="36"/>
      <c r="N38" s="36"/>
      <c r="O38" s="36"/>
      <c r="P38" s="38"/>
    </row>
    <row r="39" spans="1:16" ht="12.75">
      <c r="A39" s="31" t="s">
        <v>38</v>
      </c>
      <c r="B39" s="32">
        <v>271</v>
      </c>
      <c r="C39" s="32">
        <v>271</v>
      </c>
      <c r="D39" s="33">
        <f>SUM(C39/C44)</f>
        <v>0.008682557990516468</v>
      </c>
      <c r="E39" s="17"/>
      <c r="F39" s="31"/>
      <c r="G39" s="46"/>
      <c r="H39" s="46"/>
      <c r="I39" s="47"/>
      <c r="J39" s="20"/>
      <c r="K39" s="48"/>
      <c r="L39" s="9"/>
      <c r="M39" s="36"/>
      <c r="N39" s="36"/>
      <c r="O39" s="36"/>
      <c r="P39" s="38"/>
    </row>
    <row r="40" spans="1:16" ht="12.75">
      <c r="A40" s="31" t="s">
        <v>42</v>
      </c>
      <c r="B40" s="32">
        <v>2809</v>
      </c>
      <c r="C40" s="32">
        <v>2809</v>
      </c>
      <c r="D40" s="33">
        <f>SUM(C40/C44)</f>
        <v>0.08999743688325003</v>
      </c>
      <c r="E40" s="17"/>
      <c r="F40" s="41"/>
      <c r="G40" s="49"/>
      <c r="H40" s="49"/>
      <c r="I40" s="50"/>
      <c r="J40" s="21"/>
      <c r="K40" s="51"/>
      <c r="L40" s="36"/>
      <c r="M40" s="36"/>
      <c r="N40" s="36"/>
      <c r="O40" s="36"/>
      <c r="P40" s="38"/>
    </row>
    <row r="41" spans="1:16" ht="12.75">
      <c r="A41" s="31" t="s">
        <v>40</v>
      </c>
      <c r="B41" s="32">
        <v>41</v>
      </c>
      <c r="C41" s="32">
        <v>41</v>
      </c>
      <c r="D41" s="33">
        <f>SUM(C41/C44)</f>
        <v>0.00131359733435858</v>
      </c>
      <c r="E41" s="17"/>
      <c r="F41" s="41"/>
      <c r="G41" s="49"/>
      <c r="H41" s="49"/>
      <c r="I41" s="50"/>
      <c r="J41" s="21"/>
      <c r="K41" s="51"/>
      <c r="L41" s="36"/>
      <c r="M41" s="36"/>
      <c r="N41" s="36"/>
      <c r="O41" s="36"/>
      <c r="P41" s="38"/>
    </row>
    <row r="42" spans="4:16" ht="12.75">
      <c r="D42" s="52"/>
      <c r="E42" s="17"/>
      <c r="F42" s="41"/>
      <c r="G42" s="49"/>
      <c r="H42" s="49"/>
      <c r="I42" s="50"/>
      <c r="J42" s="21"/>
      <c r="K42" s="51"/>
      <c r="L42" s="36"/>
      <c r="M42" s="36"/>
      <c r="N42" s="36"/>
      <c r="O42" s="36"/>
      <c r="P42" s="38"/>
    </row>
    <row r="43" spans="1:16" ht="12.75">
      <c r="A43" s="31"/>
      <c r="B43" s="32"/>
      <c r="C43" s="32"/>
      <c r="D43" s="53"/>
      <c r="E43" s="8"/>
      <c r="F43" s="41"/>
      <c r="G43" s="49"/>
      <c r="H43" s="49"/>
      <c r="I43" s="50"/>
      <c r="J43" s="21"/>
      <c r="K43" s="51"/>
      <c r="L43" s="36"/>
      <c r="M43" s="36"/>
      <c r="N43" s="36"/>
      <c r="O43" s="36"/>
      <c r="P43" s="38"/>
    </row>
    <row r="44" spans="1:16" ht="12.75">
      <c r="A44" s="54" t="s">
        <v>73</v>
      </c>
      <c r="B44" s="55">
        <v>31212</v>
      </c>
      <c r="C44" s="55">
        <v>31212</v>
      </c>
      <c r="D44" s="56"/>
      <c r="E44" s="6"/>
      <c r="F44" s="54" t="s">
        <v>74</v>
      </c>
      <c r="G44" s="32">
        <v>5818</v>
      </c>
      <c r="H44" s="32">
        <v>5818</v>
      </c>
      <c r="I44" s="44"/>
      <c r="J44" s="19"/>
      <c r="K44" s="54" t="s">
        <v>74</v>
      </c>
      <c r="L44" s="32">
        <v>596</v>
      </c>
      <c r="M44" s="32">
        <v>596</v>
      </c>
      <c r="N44" s="36"/>
      <c r="O44" s="36"/>
      <c r="P44" s="38"/>
    </row>
    <row r="45" spans="1:16" ht="12.75">
      <c r="A45" s="54" t="s">
        <v>75</v>
      </c>
      <c r="B45" s="55">
        <v>33345</v>
      </c>
      <c r="C45" s="55">
        <v>33345</v>
      </c>
      <c r="D45" s="56"/>
      <c r="E45" s="6"/>
      <c r="F45" s="54" t="s">
        <v>76</v>
      </c>
      <c r="G45" s="32">
        <v>6914</v>
      </c>
      <c r="H45" s="32">
        <v>6914</v>
      </c>
      <c r="I45" s="44"/>
      <c r="J45" s="19"/>
      <c r="K45" s="54" t="s">
        <v>77</v>
      </c>
      <c r="L45" s="32">
        <v>674</v>
      </c>
      <c r="M45" s="32">
        <v>674</v>
      </c>
      <c r="N45" s="36"/>
      <c r="O45" s="36"/>
      <c r="P45" s="38"/>
    </row>
    <row r="46" spans="1:16" ht="12.75">
      <c r="A46" s="54" t="s">
        <v>78</v>
      </c>
      <c r="B46" s="57">
        <f>SUM(B44-B45)</f>
        <v>-2133</v>
      </c>
      <c r="C46" s="57">
        <f>SUM(C44-C45)</f>
        <v>-2133</v>
      </c>
      <c r="D46" s="56"/>
      <c r="E46" s="6"/>
      <c r="F46" s="54" t="s">
        <v>78</v>
      </c>
      <c r="G46" s="57">
        <f>SUM(G44-G45)</f>
        <v>-1096</v>
      </c>
      <c r="H46" s="57">
        <f>SUM(H44-H45)</f>
        <v>-1096</v>
      </c>
      <c r="I46" s="56"/>
      <c r="J46" s="6"/>
      <c r="K46" s="54" t="s">
        <v>78</v>
      </c>
      <c r="L46" s="57">
        <f>SUM(L44-L45)</f>
        <v>-78</v>
      </c>
      <c r="M46" s="57">
        <f>SUM(M44-M45)</f>
        <v>-78</v>
      </c>
      <c r="N46" s="36"/>
      <c r="O46" s="36"/>
      <c r="P46" s="38"/>
    </row>
    <row r="47" spans="1:16" ht="12.75">
      <c r="A47" s="54" t="s">
        <v>79</v>
      </c>
      <c r="B47" s="58">
        <f>SUM(B46/B45)</f>
        <v>-0.06396761133603239</v>
      </c>
      <c r="C47" s="58">
        <f>SUM(C46/C45)</f>
        <v>-0.06396761133603239</v>
      </c>
      <c r="D47" s="59"/>
      <c r="E47" s="15"/>
      <c r="F47" s="54" t="s">
        <v>79</v>
      </c>
      <c r="G47" s="58">
        <f>SUM(G46/G45)</f>
        <v>-0.15851894706392827</v>
      </c>
      <c r="H47" s="58">
        <f>SUM(H46/H45)</f>
        <v>-0.15851894706392827</v>
      </c>
      <c r="I47" s="59"/>
      <c r="J47" s="15"/>
      <c r="K47" s="54" t="s">
        <v>79</v>
      </c>
      <c r="L47" s="58">
        <f>SUM(L46/L45)</f>
        <v>-0.11572700296735905</v>
      </c>
      <c r="M47" s="58">
        <f>SUM(M46/M45)</f>
        <v>-0.11572700296735905</v>
      </c>
      <c r="N47" s="36"/>
      <c r="O47" s="36"/>
      <c r="P47" s="38"/>
    </row>
    <row r="48" spans="1:16" ht="12.75">
      <c r="A48" s="54"/>
      <c r="B48" s="58"/>
      <c r="C48" s="58"/>
      <c r="D48" s="59"/>
      <c r="E48" s="15"/>
      <c r="F48" s="54"/>
      <c r="G48" s="58"/>
      <c r="H48" s="58"/>
      <c r="I48" s="59"/>
      <c r="J48" s="15"/>
      <c r="K48" s="54"/>
      <c r="L48" s="58"/>
      <c r="M48" s="58"/>
      <c r="N48" s="36"/>
      <c r="O48" s="36"/>
      <c r="P48" s="38"/>
    </row>
    <row r="49" spans="1:16" ht="12.75">
      <c r="A49" s="60"/>
      <c r="B49" s="55"/>
      <c r="C49" s="55"/>
      <c r="D49" s="56"/>
      <c r="E49" s="6"/>
      <c r="F49" s="60"/>
      <c r="G49" s="55"/>
      <c r="H49" s="55"/>
      <c r="I49" s="61"/>
      <c r="J49" s="22"/>
      <c r="K49" s="60"/>
      <c r="L49" s="55"/>
      <c r="M49" s="55"/>
      <c r="N49" s="36"/>
      <c r="O49" s="36"/>
      <c r="P49" s="38"/>
    </row>
    <row r="50" spans="1:16" ht="12.75">
      <c r="A50" s="54"/>
      <c r="B50" s="62"/>
      <c r="C50" s="62"/>
      <c r="D50" s="63"/>
      <c r="E50" s="18"/>
      <c r="F50" s="54"/>
      <c r="G50" s="62"/>
      <c r="H50" s="62"/>
      <c r="I50" s="63"/>
      <c r="J50" s="18"/>
      <c r="K50" s="54"/>
      <c r="L50" s="62"/>
      <c r="M50" s="62"/>
      <c r="N50" s="36"/>
      <c r="O50" s="36"/>
      <c r="P50" s="38"/>
    </row>
    <row r="51" spans="1:16" ht="12.75">
      <c r="A51" s="54"/>
      <c r="B51" s="58"/>
      <c r="C51" s="58"/>
      <c r="D51" s="59"/>
      <c r="E51" s="15"/>
      <c r="F51" s="54"/>
      <c r="G51" s="58"/>
      <c r="H51" s="58"/>
      <c r="I51" s="59"/>
      <c r="J51" s="15"/>
      <c r="K51" s="54"/>
      <c r="L51" s="58"/>
      <c r="M51" s="58"/>
      <c r="N51" s="36"/>
      <c r="O51" s="36"/>
      <c r="P51" s="38"/>
    </row>
    <row r="52" spans="1:16" ht="12.75">
      <c r="A52" s="64"/>
      <c r="B52" s="65"/>
      <c r="C52" s="65"/>
      <c r="D52" s="66"/>
      <c r="E52" s="5"/>
      <c r="F52" s="67"/>
      <c r="G52" s="68"/>
      <c r="H52" s="68"/>
      <c r="I52" s="69"/>
      <c r="J52"/>
      <c r="K52" s="67"/>
      <c r="L52" s="68"/>
      <c r="M52" s="68"/>
      <c r="N52" s="68"/>
      <c r="O52" s="68"/>
      <c r="P52" s="70"/>
    </row>
    <row r="53" spans="1:12" ht="12.75">
      <c r="A53" s="2"/>
      <c r="B53" s="2"/>
      <c r="C53" s="2"/>
      <c r="D53" s="2"/>
      <c r="E53" s="2"/>
      <c r="F53" s="2"/>
      <c r="L53" s="1"/>
    </row>
    <row r="54" spans="1:12" ht="12.75">
      <c r="A54" s="2"/>
      <c r="B54" s="2"/>
      <c r="C54" s="2"/>
      <c r="D54" s="2"/>
      <c r="E54" s="2"/>
      <c r="F54" s="2"/>
      <c r="L54" s="1"/>
    </row>
    <row r="55" spans="1:12" ht="12.75">
      <c r="A55" s="2"/>
      <c r="B55" s="3"/>
      <c r="C55" s="3"/>
      <c r="D55" s="3"/>
      <c r="E55" s="3"/>
      <c r="F55" s="3"/>
      <c r="L55" s="1"/>
    </row>
    <row r="59" spans="1:12" ht="12.75">
      <c r="A59" s="2"/>
      <c r="B59" s="2"/>
      <c r="C59" s="2"/>
      <c r="D59" s="2"/>
      <c r="E59" s="2"/>
      <c r="F59" s="2"/>
      <c r="L59" s="1"/>
    </row>
    <row r="64" spans="1:12" ht="12.75">
      <c r="A64" s="1"/>
      <c r="B64" s="1"/>
      <c r="C64" s="1"/>
      <c r="D64" s="1"/>
      <c r="E64" s="1"/>
      <c r="F64" s="1"/>
      <c r="L64" s="1"/>
    </row>
    <row r="65" spans="1:12" ht="12.75">
      <c r="A65" s="1"/>
      <c r="B65" s="1"/>
      <c r="C65" s="1"/>
      <c r="D65" s="1"/>
      <c r="E65" s="1"/>
      <c r="F65" s="1"/>
      <c r="L65" s="1"/>
    </row>
    <row r="66" spans="1:12" ht="12.75">
      <c r="A66" s="1"/>
      <c r="B66" s="1"/>
      <c r="C66" s="1"/>
      <c r="D66" s="1"/>
      <c r="E66" s="1"/>
      <c r="F66" s="1"/>
      <c r="L66" s="1"/>
    </row>
    <row r="67" spans="1:12" ht="12.75">
      <c r="A67" s="1"/>
      <c r="B67" s="1"/>
      <c r="C67" s="1"/>
      <c r="D67" s="1"/>
      <c r="E67" s="1"/>
      <c r="F67" s="1"/>
      <c r="L67" s="1"/>
    </row>
  </sheetData>
  <sheetProtection/>
  <mergeCells count="4">
    <mergeCell ref="A1:P1"/>
    <mergeCell ref="B4:D4"/>
    <mergeCell ref="G4:I4"/>
    <mergeCell ref="L4:P4"/>
  </mergeCells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6"/>
  <sheetViews>
    <sheetView zoomScale="75" zoomScaleNormal="75" zoomScalePageLayoutView="0" workbookViewId="0" topLeftCell="A1">
      <selection activeCell="A1" sqref="A1:P1"/>
    </sheetView>
  </sheetViews>
  <sheetFormatPr defaultColWidth="11.421875" defaultRowHeight="12.75"/>
  <cols>
    <col min="1" max="1" width="20.421875" style="0" customWidth="1"/>
    <col min="2" max="2" width="12.421875" style="0" customWidth="1"/>
    <col min="3" max="3" width="15.00390625" style="0" customWidth="1"/>
    <col min="4" max="4" width="10.140625" style="0" customWidth="1"/>
    <col min="5" max="5" width="3.28125" style="0" customWidth="1"/>
    <col min="6" max="6" width="20.421875" style="0" customWidth="1"/>
    <col min="7" max="7" width="12.421875" style="4" customWidth="1"/>
    <col min="8" max="8" width="15.00390625" style="4" customWidth="1"/>
    <col min="9" max="9" width="10.140625" style="4" customWidth="1"/>
    <col min="10" max="10" width="3.140625" style="4" customWidth="1"/>
    <col min="11" max="11" width="20.7109375" style="4" customWidth="1"/>
    <col min="12" max="12" width="12.421875" style="0" customWidth="1"/>
    <col min="13" max="13" width="15.00390625" style="0" customWidth="1"/>
    <col min="14" max="14" width="11.28125" style="0" hidden="1" customWidth="1"/>
    <col min="15" max="15" width="9.140625" style="0" hidden="1" customWidth="1"/>
    <col min="16" max="16" width="10.140625" style="13" customWidth="1"/>
    <col min="17" max="16384" width="8.8515625" style="0" customWidth="1"/>
  </cols>
  <sheetData>
    <row r="1" spans="1:16" s="10" customFormat="1" ht="26.25">
      <c r="A1" s="71" t="s">
        <v>111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12" customFormat="1" ht="12.75">
      <c r="A2" s="14" t="s">
        <v>63</v>
      </c>
      <c r="P2" s="23"/>
    </row>
    <row r="3" spans="1:16" s="12" customFormat="1" ht="12.75">
      <c r="A3" s="14"/>
      <c r="B3" s="16"/>
      <c r="G3" s="16"/>
      <c r="H3" s="16"/>
      <c r="I3" s="16"/>
      <c r="J3" s="16"/>
      <c r="K3" s="16"/>
      <c r="L3" s="16"/>
      <c r="M3" s="16"/>
      <c r="P3" s="23"/>
    </row>
    <row r="4" spans="1:16" s="11" customFormat="1" ht="15" customHeight="1">
      <c r="A4" s="24"/>
      <c r="B4" s="72" t="s">
        <v>68</v>
      </c>
      <c r="C4" s="72"/>
      <c r="D4" s="73"/>
      <c r="E4" s="6"/>
      <c r="F4" s="25"/>
      <c r="G4" s="74" t="s">
        <v>69</v>
      </c>
      <c r="H4" s="74"/>
      <c r="I4" s="75"/>
      <c r="J4" s="16"/>
      <c r="K4" s="26"/>
      <c r="L4" s="74" t="s">
        <v>70</v>
      </c>
      <c r="M4" s="74"/>
      <c r="N4" s="74"/>
      <c r="O4" s="74"/>
      <c r="P4" s="75"/>
    </row>
    <row r="5" spans="1:16" s="1" customFormat="1" ht="12.75">
      <c r="A5" s="27" t="s">
        <v>0</v>
      </c>
      <c r="B5" s="28" t="s">
        <v>64</v>
      </c>
      <c r="C5" s="28" t="s">
        <v>51</v>
      </c>
      <c r="D5" s="29" t="s">
        <v>71</v>
      </c>
      <c r="E5" s="6"/>
      <c r="F5" s="27" t="s">
        <v>0</v>
      </c>
      <c r="G5" s="28" t="str">
        <f>B5</f>
        <v>01/10 - 31/10</v>
      </c>
      <c r="H5" s="28" t="str">
        <f>C5</f>
        <v>01/01 - 31/10</v>
      </c>
      <c r="I5" s="29" t="s">
        <v>71</v>
      </c>
      <c r="J5" s="6"/>
      <c r="K5" s="27" t="s">
        <v>0</v>
      </c>
      <c r="L5" s="28" t="str">
        <f>B5</f>
        <v>01/10 - 31/10</v>
      </c>
      <c r="M5" s="28" t="str">
        <f>C5</f>
        <v>01/01 - 31/10</v>
      </c>
      <c r="N5" s="30"/>
      <c r="O5" s="30"/>
      <c r="P5" s="29" t="s">
        <v>71</v>
      </c>
    </row>
    <row r="6" spans="1:16" ht="12.75">
      <c r="A6" s="31" t="s">
        <v>1</v>
      </c>
      <c r="B6" s="32">
        <v>35</v>
      </c>
      <c r="C6" s="32">
        <v>1334</v>
      </c>
      <c r="D6" s="33">
        <f>SUM(C6/C43)</f>
        <v>0.008755521426086729</v>
      </c>
      <c r="E6" s="17"/>
      <c r="F6" s="31" t="s">
        <v>2</v>
      </c>
      <c r="G6" s="32">
        <v>1</v>
      </c>
      <c r="H6" s="32">
        <v>28</v>
      </c>
      <c r="I6" s="33">
        <f>SUM(H6/H43)</f>
        <v>0.0008665243091016</v>
      </c>
      <c r="J6" s="17"/>
      <c r="K6" s="7" t="s">
        <v>43</v>
      </c>
      <c r="L6" s="13">
        <v>5</v>
      </c>
      <c r="M6" s="13">
        <v>67</v>
      </c>
      <c r="P6" s="34">
        <f>SUM(M6/M43)</f>
        <v>0.018544146138942705</v>
      </c>
    </row>
    <row r="7" spans="1:16" ht="12.75">
      <c r="A7" s="31" t="s">
        <v>41</v>
      </c>
      <c r="B7" s="32">
        <v>94</v>
      </c>
      <c r="C7" s="32">
        <v>3088</v>
      </c>
      <c r="D7" s="33">
        <f>SUM(C7/C43)</f>
        <v>0.020267653795918904</v>
      </c>
      <c r="E7" s="17"/>
      <c r="F7" s="31" t="s">
        <v>4</v>
      </c>
      <c r="G7" s="32">
        <v>177</v>
      </c>
      <c r="H7" s="32">
        <v>2954</v>
      </c>
      <c r="I7" s="33">
        <f>SUM(H7/H43)</f>
        <v>0.09141831461021879</v>
      </c>
      <c r="J7" s="17"/>
      <c r="K7" s="31" t="s">
        <v>6</v>
      </c>
      <c r="L7" s="35">
        <v>30</v>
      </c>
      <c r="M7" s="35">
        <v>379</v>
      </c>
      <c r="N7" s="36"/>
      <c r="O7" s="36"/>
      <c r="P7" s="34">
        <f>SUM(M7/M43)</f>
        <v>0.10489897592028785</v>
      </c>
    </row>
    <row r="8" spans="1:16" ht="12.75">
      <c r="A8" s="31" t="s">
        <v>3</v>
      </c>
      <c r="B8" s="32">
        <v>99</v>
      </c>
      <c r="C8" s="32">
        <v>4188</v>
      </c>
      <c r="D8" s="33">
        <f>SUM(C8/C43)</f>
        <v>0.027487349124776024</v>
      </c>
      <c r="E8" s="17"/>
      <c r="F8" s="31" t="s">
        <v>43</v>
      </c>
      <c r="G8" s="32">
        <v>4</v>
      </c>
      <c r="H8" s="32">
        <v>93</v>
      </c>
      <c r="I8" s="33">
        <f>SUM(H8/H43)</f>
        <v>0.002878098598087457</v>
      </c>
      <c r="J8" s="17"/>
      <c r="K8" s="31" t="s">
        <v>8</v>
      </c>
      <c r="L8" s="35">
        <v>2</v>
      </c>
      <c r="M8" s="35">
        <v>34</v>
      </c>
      <c r="N8" s="36"/>
      <c r="O8" s="36"/>
      <c r="P8" s="34">
        <f>SUM(M8/M43)</f>
        <v>0.00941046221976197</v>
      </c>
    </row>
    <row r="9" spans="1:16" ht="12.75">
      <c r="A9" s="31" t="s">
        <v>5</v>
      </c>
      <c r="B9" s="32">
        <v>10</v>
      </c>
      <c r="C9" s="32">
        <v>265</v>
      </c>
      <c r="D9" s="33">
        <f>SUM(C9/C43)</f>
        <v>0.0017392902383155794</v>
      </c>
      <c r="E9" s="17"/>
      <c r="F9" s="31" t="s">
        <v>7</v>
      </c>
      <c r="G9" s="32">
        <v>1</v>
      </c>
      <c r="H9" s="32">
        <v>22</v>
      </c>
      <c r="I9" s="33">
        <f>SUM(H9/H43)</f>
        <v>0.0006808405285798285</v>
      </c>
      <c r="J9" s="17"/>
      <c r="K9" s="31" t="s">
        <v>12</v>
      </c>
      <c r="L9" s="35">
        <v>14</v>
      </c>
      <c r="M9" s="35">
        <v>234</v>
      </c>
      <c r="N9" s="36"/>
      <c r="O9" s="36"/>
      <c r="P9" s="34">
        <f>SUM(M9/M43)</f>
        <v>0.06476612233600886</v>
      </c>
    </row>
    <row r="10" spans="1:16" ht="12.75">
      <c r="A10" s="31" t="s">
        <v>4</v>
      </c>
      <c r="B10" s="32">
        <v>130</v>
      </c>
      <c r="C10" s="32">
        <v>4236</v>
      </c>
      <c r="D10" s="33">
        <f>SUM(C10/C43)</f>
        <v>0.027802390375489792</v>
      </c>
      <c r="E10" s="17"/>
      <c r="F10" s="31" t="s">
        <v>9</v>
      </c>
      <c r="G10" s="32">
        <v>128</v>
      </c>
      <c r="H10" s="32">
        <v>2719</v>
      </c>
      <c r="I10" s="33">
        <f>SUM(H10/H43)</f>
        <v>0.08414569987311608</v>
      </c>
      <c r="J10" s="17"/>
      <c r="K10" s="31" t="s">
        <v>14</v>
      </c>
      <c r="L10" s="35">
        <v>7</v>
      </c>
      <c r="M10" s="35">
        <v>212</v>
      </c>
      <c r="N10" s="36"/>
      <c r="O10" s="36"/>
      <c r="P10" s="34">
        <f>SUM(M10/M43)</f>
        <v>0.0586769997232217</v>
      </c>
    </row>
    <row r="11" spans="1:16" ht="12.75">
      <c r="A11" s="31" t="s">
        <v>43</v>
      </c>
      <c r="B11" s="32">
        <v>60</v>
      </c>
      <c r="C11" s="32">
        <v>1272</v>
      </c>
      <c r="D11" s="33">
        <f>SUM(C11/C43)</f>
        <v>0.00834859314391478</v>
      </c>
      <c r="E11" s="17"/>
      <c r="F11" s="31" t="s">
        <v>10</v>
      </c>
      <c r="G11" s="32">
        <v>336</v>
      </c>
      <c r="H11" s="32">
        <v>5179</v>
      </c>
      <c r="I11" s="33">
        <f>SUM(H11/H43)</f>
        <v>0.16027604988704236</v>
      </c>
      <c r="J11" s="17"/>
      <c r="K11" s="31" t="s">
        <v>15</v>
      </c>
      <c r="L11" s="35">
        <v>25</v>
      </c>
      <c r="M11" s="35">
        <v>376</v>
      </c>
      <c r="N11" s="36"/>
      <c r="O11" s="36"/>
      <c r="P11" s="34">
        <f>SUM(M11/M43)</f>
        <v>0.10406864101854414</v>
      </c>
    </row>
    <row r="12" spans="1:16" ht="12.75">
      <c r="A12" s="31" t="s">
        <v>7</v>
      </c>
      <c r="B12" s="32">
        <v>12</v>
      </c>
      <c r="C12" s="32">
        <v>214</v>
      </c>
      <c r="D12" s="33">
        <f>SUM(C12/C43)</f>
        <v>0.0014045589094322038</v>
      </c>
      <c r="E12" s="17"/>
      <c r="F12" s="31" t="s">
        <v>13</v>
      </c>
      <c r="G12" s="32">
        <v>13</v>
      </c>
      <c r="H12" s="32">
        <v>296</v>
      </c>
      <c r="I12" s="33">
        <f>SUM(H12/H43)</f>
        <v>0.009160399839074056</v>
      </c>
      <c r="J12" s="17"/>
      <c r="K12" s="31" t="s">
        <v>19</v>
      </c>
      <c r="L12" s="35">
        <v>4</v>
      </c>
      <c r="M12" s="35">
        <v>224</v>
      </c>
      <c r="N12" s="36"/>
      <c r="O12" s="36"/>
      <c r="P12" s="34">
        <f>SUM(M12/M43)</f>
        <v>0.061998339330196515</v>
      </c>
    </row>
    <row r="13" spans="1:16" ht="12.75">
      <c r="A13" s="31" t="s">
        <v>9</v>
      </c>
      <c r="B13" s="32">
        <v>248</v>
      </c>
      <c r="C13" s="32">
        <v>8929</v>
      </c>
      <c r="D13" s="33">
        <f>SUM(C13/C43)</f>
        <v>0.05860423599215022</v>
      </c>
      <c r="E13" s="17"/>
      <c r="F13" s="31" t="s">
        <v>14</v>
      </c>
      <c r="G13" s="32">
        <v>49</v>
      </c>
      <c r="H13" s="32">
        <v>1095</v>
      </c>
      <c r="I13" s="33">
        <f>SUM(H13/H43)</f>
        <v>0.03388728994522328</v>
      </c>
      <c r="J13" s="17"/>
      <c r="K13" s="31" t="s">
        <v>22</v>
      </c>
      <c r="L13" s="35">
        <v>33</v>
      </c>
      <c r="M13" s="35">
        <v>522</v>
      </c>
      <c r="N13" s="36"/>
      <c r="O13" s="36"/>
      <c r="P13" s="34">
        <f>SUM(M13/M43)</f>
        <v>0.14447827290340437</v>
      </c>
    </row>
    <row r="14" spans="1:16" ht="12.75">
      <c r="A14" s="31" t="s">
        <v>10</v>
      </c>
      <c r="B14" s="32">
        <v>736</v>
      </c>
      <c r="C14" s="32">
        <v>17275</v>
      </c>
      <c r="D14" s="33">
        <f>SUM(C14/C43)</f>
        <v>0.11338203346000617</v>
      </c>
      <c r="E14" s="17"/>
      <c r="F14" s="31" t="s">
        <v>15</v>
      </c>
      <c r="G14" s="32">
        <v>21</v>
      </c>
      <c r="H14" s="32">
        <v>345</v>
      </c>
      <c r="I14" s="33">
        <f>SUM(H14/H43)</f>
        <v>0.010676817380001856</v>
      </c>
      <c r="J14" s="17"/>
      <c r="K14" s="31" t="s">
        <v>24</v>
      </c>
      <c r="L14" s="35">
        <v>26</v>
      </c>
      <c r="M14" s="35">
        <v>208</v>
      </c>
      <c r="N14" s="36"/>
      <c r="O14" s="36"/>
      <c r="P14" s="34">
        <f>SUM(M14/M43)</f>
        <v>0.057569886520896764</v>
      </c>
    </row>
    <row r="15" spans="1:16" ht="12.75">
      <c r="A15" s="31" t="s">
        <v>11</v>
      </c>
      <c r="B15" s="32">
        <v>93</v>
      </c>
      <c r="C15" s="32">
        <v>2982</v>
      </c>
      <c r="D15" s="33">
        <f>SUM(C15/C43)</f>
        <v>0.019571937700592672</v>
      </c>
      <c r="E15" s="17"/>
      <c r="F15" s="31" t="s">
        <v>17</v>
      </c>
      <c r="G15" s="32">
        <v>2</v>
      </c>
      <c r="H15" s="32">
        <v>66</v>
      </c>
      <c r="I15" s="33">
        <f>SUM(H15/H43)</f>
        <v>0.002042521585739486</v>
      </c>
      <c r="J15" s="17"/>
      <c r="K15" s="31" t="s">
        <v>29</v>
      </c>
      <c r="L15" s="35">
        <v>10</v>
      </c>
      <c r="M15" s="35">
        <v>180</v>
      </c>
      <c r="N15" s="36"/>
      <c r="O15" s="36"/>
      <c r="P15" s="34">
        <f>SUM(M15/M43)</f>
        <v>0.049820094104622195</v>
      </c>
    </row>
    <row r="16" spans="1:16" ht="12.75">
      <c r="A16" s="31" t="s">
        <v>13</v>
      </c>
      <c r="B16" s="32">
        <v>156</v>
      </c>
      <c r="C16" s="32">
        <v>4601</v>
      </c>
      <c r="D16" s="33">
        <f>SUM(C16/C43)</f>
        <v>0.030198016552792382</v>
      </c>
      <c r="E16" s="17"/>
      <c r="F16" s="31" t="s">
        <v>21</v>
      </c>
      <c r="G16" s="32">
        <v>24</v>
      </c>
      <c r="H16" s="32">
        <v>499</v>
      </c>
      <c r="I16" s="33">
        <f>SUM(H16/H43)</f>
        <v>0.015442701080060657</v>
      </c>
      <c r="J16" s="17"/>
      <c r="K16" s="31" t="s">
        <v>32</v>
      </c>
      <c r="L16" s="35">
        <v>26</v>
      </c>
      <c r="M16" s="35">
        <v>480</v>
      </c>
      <c r="N16" s="36"/>
      <c r="O16" s="36"/>
      <c r="P16" s="34">
        <f>SUM(M16/M43)</f>
        <v>0.13285358427899252</v>
      </c>
    </row>
    <row r="17" spans="1:16" ht="12.75">
      <c r="A17" s="31" t="s">
        <v>14</v>
      </c>
      <c r="B17" s="32">
        <v>4</v>
      </c>
      <c r="C17" s="32">
        <v>103</v>
      </c>
      <c r="D17" s="33">
        <f>SUM(C17/C43)</f>
        <v>0.0006760260171566214</v>
      </c>
      <c r="E17" s="17"/>
      <c r="F17" s="31" t="s">
        <v>22</v>
      </c>
      <c r="G17" s="32">
        <v>87</v>
      </c>
      <c r="H17" s="32">
        <v>1323</v>
      </c>
      <c r="I17" s="33">
        <f>SUM(H17/H43)</f>
        <v>0.0409432736050506</v>
      </c>
      <c r="J17" s="17"/>
      <c r="K17" s="31" t="s">
        <v>38</v>
      </c>
      <c r="L17" s="35">
        <v>23</v>
      </c>
      <c r="M17" s="35">
        <v>499</v>
      </c>
      <c r="N17" s="36"/>
      <c r="O17" s="36"/>
      <c r="P17" s="34">
        <f>SUM(M17/M43)</f>
        <v>0.13811237199003598</v>
      </c>
    </row>
    <row r="18" spans="1:16" ht="12.75">
      <c r="A18" s="31" t="s">
        <v>16</v>
      </c>
      <c r="B18" s="32">
        <v>4</v>
      </c>
      <c r="C18" s="32">
        <v>240</v>
      </c>
      <c r="D18" s="33">
        <f>SUM(C18/C43)</f>
        <v>0.0015752062535688267</v>
      </c>
      <c r="E18" s="17"/>
      <c r="F18" s="31" t="s">
        <v>24</v>
      </c>
      <c r="G18" s="32">
        <v>95</v>
      </c>
      <c r="H18" s="32">
        <v>2209</v>
      </c>
      <c r="I18" s="33">
        <f>SUM(H18/H43)</f>
        <v>0.06836257852876551</v>
      </c>
      <c r="J18" s="17"/>
      <c r="K18" s="31" t="s">
        <v>82</v>
      </c>
      <c r="L18" s="35">
        <v>5</v>
      </c>
      <c r="M18" s="35">
        <v>198</v>
      </c>
      <c r="N18" s="36"/>
      <c r="O18" s="36"/>
      <c r="P18" s="34">
        <f>SUM(M18/M43)</f>
        <v>0.05480210351508442</v>
      </c>
    </row>
    <row r="19" spans="1:11" ht="12.75">
      <c r="A19" s="31" t="s">
        <v>55</v>
      </c>
      <c r="B19" s="32">
        <v>57</v>
      </c>
      <c r="C19" s="32">
        <v>1332</v>
      </c>
      <c r="D19" s="33">
        <f>SUM(C19/C43)</f>
        <v>0.008742394707306988</v>
      </c>
      <c r="E19" s="17"/>
      <c r="F19" s="31" t="s">
        <v>26</v>
      </c>
      <c r="G19" s="32">
        <v>157</v>
      </c>
      <c r="H19" s="32">
        <v>2062</v>
      </c>
      <c r="I19" s="33">
        <f>SUM(H19/H43)</f>
        <v>0.06381332590598211</v>
      </c>
      <c r="J19" s="17"/>
      <c r="K19" s="37"/>
    </row>
    <row r="20" spans="1:16" ht="12.75">
      <c r="A20" s="31" t="s">
        <v>20</v>
      </c>
      <c r="B20" s="32">
        <v>22</v>
      </c>
      <c r="C20" s="32">
        <v>538</v>
      </c>
      <c r="D20" s="33">
        <f>SUM(C20/C43)</f>
        <v>0.00353108735175012</v>
      </c>
      <c r="E20" s="17"/>
      <c r="F20" s="31" t="s">
        <v>27</v>
      </c>
      <c r="G20" s="32">
        <v>77</v>
      </c>
      <c r="H20" s="32">
        <v>1420</v>
      </c>
      <c r="I20" s="33">
        <f>SUM(H20/H43)</f>
        <v>0.04394516139015257</v>
      </c>
      <c r="J20" s="17"/>
      <c r="K20" s="37"/>
      <c r="L20" s="36"/>
      <c r="M20" s="36"/>
      <c r="N20" s="36"/>
      <c r="O20" s="36"/>
      <c r="P20" s="38"/>
    </row>
    <row r="21" spans="1:16" ht="12.75">
      <c r="A21" s="31" t="s">
        <v>21</v>
      </c>
      <c r="B21" s="32">
        <v>114</v>
      </c>
      <c r="C21" s="32">
        <v>2281</v>
      </c>
      <c r="D21" s="33">
        <f>SUM(C21/C43)</f>
        <v>0.014971022768293724</v>
      </c>
      <c r="E21" s="17"/>
      <c r="F21" s="31" t="s">
        <v>28</v>
      </c>
      <c r="G21" s="32">
        <v>107</v>
      </c>
      <c r="H21" s="32">
        <v>1422</v>
      </c>
      <c r="I21" s="33">
        <f>SUM(H21/H43)</f>
        <v>0.04400705598365983</v>
      </c>
      <c r="J21" s="17"/>
      <c r="K21" s="39"/>
      <c r="L21" s="35"/>
      <c r="M21" s="35"/>
      <c r="N21" s="36"/>
      <c r="O21" s="36"/>
      <c r="P21" s="34"/>
    </row>
    <row r="22" spans="1:16" ht="12.75">
      <c r="A22" s="31" t="s">
        <v>23</v>
      </c>
      <c r="B22" s="32">
        <v>103</v>
      </c>
      <c r="C22" s="32">
        <v>3816</v>
      </c>
      <c r="D22" s="33">
        <f>SUM(C22/C43)</f>
        <v>0.025045779431744342</v>
      </c>
      <c r="E22" s="17"/>
      <c r="F22" s="31" t="s">
        <v>29</v>
      </c>
      <c r="G22" s="32">
        <v>153</v>
      </c>
      <c r="H22" s="32">
        <v>1924</v>
      </c>
      <c r="I22" s="33">
        <f>SUM(H22/H43)</f>
        <v>0.05954259895398137</v>
      </c>
      <c r="J22" s="17"/>
      <c r="K22" s="37"/>
      <c r="L22" s="36"/>
      <c r="M22" s="36"/>
      <c r="N22" s="36"/>
      <c r="O22" s="36"/>
      <c r="P22" s="38"/>
    </row>
    <row r="23" spans="1:16" ht="12.75">
      <c r="A23" s="31" t="s">
        <v>83</v>
      </c>
      <c r="B23" s="32">
        <v>35</v>
      </c>
      <c r="C23" s="32">
        <v>1688</v>
      </c>
      <c r="D23" s="33">
        <f>SUM(C23/C43)</f>
        <v>0.011078950650100748</v>
      </c>
      <c r="E23" s="17"/>
      <c r="F23" s="31" t="s">
        <v>55</v>
      </c>
      <c r="G23" s="32">
        <v>9</v>
      </c>
      <c r="H23" s="32">
        <v>364</v>
      </c>
      <c r="I23" s="33">
        <f>SUM(H23/H43)</f>
        <v>0.0112648160183208</v>
      </c>
      <c r="J23" s="17"/>
      <c r="K23" s="37"/>
      <c r="L23" s="36"/>
      <c r="M23" s="36"/>
      <c r="N23" s="36"/>
      <c r="O23" s="36"/>
      <c r="P23" s="38"/>
    </row>
    <row r="24" spans="1:16" ht="12.75">
      <c r="A24" s="31" t="s">
        <v>62</v>
      </c>
      <c r="B24" s="32">
        <v>10</v>
      </c>
      <c r="C24" s="32">
        <v>324</v>
      </c>
      <c r="D24" s="33">
        <f>SUM(C24/C44)</f>
        <v>0.002010100132765873</v>
      </c>
      <c r="E24" s="17"/>
      <c r="F24" s="31" t="s">
        <v>33</v>
      </c>
      <c r="G24" s="32">
        <v>52</v>
      </c>
      <c r="H24" s="32">
        <v>1068</v>
      </c>
      <c r="I24" s="33">
        <f>SUM(H24/H43)</f>
        <v>0.033051712932875316</v>
      </c>
      <c r="J24" s="17"/>
      <c r="K24" s="39"/>
      <c r="L24" s="35"/>
      <c r="M24" s="35"/>
      <c r="N24" s="36"/>
      <c r="O24" s="36"/>
      <c r="P24" s="34"/>
    </row>
    <row r="25" spans="1:16" ht="12.75">
      <c r="A25" s="31" t="s">
        <v>24</v>
      </c>
      <c r="B25" s="32">
        <v>47</v>
      </c>
      <c r="C25" s="32">
        <v>2036</v>
      </c>
      <c r="D25" s="33">
        <f>SUM(C25/C43)</f>
        <v>0.013362999717775546</v>
      </c>
      <c r="E25" s="17"/>
      <c r="F25" s="31" t="s">
        <v>35</v>
      </c>
      <c r="G25" s="32">
        <v>8</v>
      </c>
      <c r="H25" s="32">
        <v>87</v>
      </c>
      <c r="I25" s="33">
        <f>SUM(H25/H43)</f>
        <v>0.0026924148175656855</v>
      </c>
      <c r="J25" s="17"/>
      <c r="K25" s="39"/>
      <c r="L25" s="35"/>
      <c r="M25" s="35"/>
      <c r="N25" s="36"/>
      <c r="O25" s="36"/>
      <c r="P25" s="34"/>
    </row>
    <row r="26" spans="1:16" ht="12.75">
      <c r="A26" s="31" t="s">
        <v>26</v>
      </c>
      <c r="B26" s="32">
        <v>510</v>
      </c>
      <c r="C26" s="32">
        <v>14502</v>
      </c>
      <c r="D26" s="33">
        <f>SUM(C26/C43)</f>
        <v>0.09518183787189635</v>
      </c>
      <c r="E26" s="17"/>
      <c r="F26" s="31" t="s">
        <v>36</v>
      </c>
      <c r="G26" s="32">
        <v>121</v>
      </c>
      <c r="H26" s="32">
        <v>3014</v>
      </c>
      <c r="I26" s="33">
        <f>SUM(H26/H43)</f>
        <v>0.0932751524154365</v>
      </c>
      <c r="J26" s="17"/>
      <c r="K26" s="39"/>
      <c r="L26" s="35"/>
      <c r="M26" s="35"/>
      <c r="N26" s="36"/>
      <c r="O26" s="36"/>
      <c r="P26" s="34"/>
    </row>
    <row r="27" spans="1:16" ht="12.75">
      <c r="A27" s="31" t="s">
        <v>27</v>
      </c>
      <c r="B27" s="32">
        <v>346</v>
      </c>
      <c r="C27" s="32">
        <v>11875</v>
      </c>
      <c r="D27" s="33">
        <f>SUM(C27/C43)</f>
        <v>0.07793989275470757</v>
      </c>
      <c r="E27" s="17"/>
      <c r="F27" s="31" t="s">
        <v>42</v>
      </c>
      <c r="G27" s="32">
        <v>279</v>
      </c>
      <c r="H27" s="32">
        <v>3606</v>
      </c>
      <c r="I27" s="33">
        <f>SUM(H27/H43)</f>
        <v>0.11159595209358462</v>
      </c>
      <c r="J27" s="17"/>
      <c r="K27" s="37"/>
      <c r="L27" s="36"/>
      <c r="M27" s="36"/>
      <c r="N27" s="36"/>
      <c r="O27" s="36"/>
      <c r="P27" s="38"/>
    </row>
    <row r="28" spans="1:16" ht="12.75">
      <c r="A28" s="31" t="s">
        <v>28</v>
      </c>
      <c r="B28" s="40">
        <v>277</v>
      </c>
      <c r="C28" s="40">
        <v>8877</v>
      </c>
      <c r="D28" s="33">
        <f>SUM(C28/C43)</f>
        <v>0.05826294130387698</v>
      </c>
      <c r="E28" s="17"/>
      <c r="F28" s="31" t="s">
        <v>30</v>
      </c>
      <c r="G28" s="32">
        <v>0</v>
      </c>
      <c r="H28" s="32">
        <v>0</v>
      </c>
      <c r="I28" s="33">
        <f>SUM(H28/H43)</f>
        <v>0</v>
      </c>
      <c r="J28" s="17"/>
      <c r="K28" s="39"/>
      <c r="L28" s="35"/>
      <c r="M28" s="35"/>
      <c r="N28" s="36"/>
      <c r="O28" s="36"/>
      <c r="P28" s="34"/>
    </row>
    <row r="29" spans="1:16" ht="12.75">
      <c r="A29" s="41" t="s">
        <v>31</v>
      </c>
      <c r="B29" s="32">
        <v>0</v>
      </c>
      <c r="C29" s="32">
        <v>35</v>
      </c>
      <c r="D29" s="33">
        <f>SUM(C29/C43)</f>
        <v>0.0002297175786454539</v>
      </c>
      <c r="E29" s="17"/>
      <c r="F29" s="31" t="s">
        <v>18</v>
      </c>
      <c r="G29" s="32">
        <v>12</v>
      </c>
      <c r="H29" s="32">
        <v>69</v>
      </c>
      <c r="I29" s="33">
        <f>SUM(H29/H43)</f>
        <v>0.0021353634760003714</v>
      </c>
      <c r="J29" s="17"/>
      <c r="K29" s="37"/>
      <c r="L29" s="36"/>
      <c r="M29" s="36"/>
      <c r="N29" s="36"/>
      <c r="O29" s="36"/>
      <c r="P29" s="38"/>
    </row>
    <row r="30" spans="1:16" ht="12.75">
      <c r="A30" s="31" t="s">
        <v>29</v>
      </c>
      <c r="B30" s="32">
        <v>394</v>
      </c>
      <c r="C30" s="32">
        <v>11125</v>
      </c>
      <c r="D30" s="33">
        <f>SUM(C30/C43)</f>
        <v>0.07301737321230499</v>
      </c>
      <c r="E30" s="17"/>
      <c r="F30" s="31" t="s">
        <v>40</v>
      </c>
      <c r="G30" s="32">
        <v>15</v>
      </c>
      <c r="H30" s="32">
        <v>449</v>
      </c>
      <c r="I30" s="33">
        <f>SUM(H30/H43)</f>
        <v>0.013895336242379229</v>
      </c>
      <c r="K30" s="39"/>
      <c r="L30" s="35"/>
      <c r="M30" s="35"/>
      <c r="N30" s="36"/>
      <c r="O30" s="36"/>
      <c r="P30" s="34"/>
    </row>
    <row r="31" spans="1:16" ht="12.75">
      <c r="A31" s="31" t="s">
        <v>34</v>
      </c>
      <c r="B31" s="32">
        <v>34</v>
      </c>
      <c r="C31" s="32">
        <v>843</v>
      </c>
      <c r="D31" s="33">
        <f>SUM(C31/C43)</f>
        <v>0.0055329119656605035</v>
      </c>
      <c r="E31" s="17"/>
      <c r="F31" s="41"/>
      <c r="G31" s="43"/>
      <c r="H31" s="43"/>
      <c r="I31" s="42"/>
      <c r="K31" s="39"/>
      <c r="L31" s="35"/>
      <c r="M31" s="35"/>
      <c r="N31" s="36"/>
      <c r="O31" s="36"/>
      <c r="P31" s="34"/>
    </row>
    <row r="32" spans="1:16" ht="12.75">
      <c r="A32" s="31" t="s">
        <v>33</v>
      </c>
      <c r="B32" s="32">
        <v>128</v>
      </c>
      <c r="C32" s="32">
        <v>3137</v>
      </c>
      <c r="D32" s="33">
        <f>SUM(C32/C43)</f>
        <v>0.020589258406022538</v>
      </c>
      <c r="E32" s="17"/>
      <c r="F32" s="41"/>
      <c r="G32" s="43"/>
      <c r="H32" s="43"/>
      <c r="I32" s="42"/>
      <c r="K32" s="39"/>
      <c r="L32" s="35"/>
      <c r="M32" s="35"/>
      <c r="N32" s="36"/>
      <c r="O32" s="36"/>
      <c r="P32" s="34"/>
    </row>
    <row r="33" spans="1:16" ht="12.75">
      <c r="A33" s="31" t="s">
        <v>37</v>
      </c>
      <c r="B33" s="32">
        <v>191</v>
      </c>
      <c r="C33" s="32">
        <v>4151</v>
      </c>
      <c r="D33" s="33">
        <f>SUM(C33/C43)</f>
        <v>0.027244504827350833</v>
      </c>
      <c r="E33" s="17"/>
      <c r="F33" s="41"/>
      <c r="G33" s="32"/>
      <c r="H33" s="32"/>
      <c r="I33" s="33"/>
      <c r="J33" s="17"/>
      <c r="K33" s="37"/>
      <c r="L33" s="36"/>
      <c r="M33" s="36"/>
      <c r="N33" s="36"/>
      <c r="O33" s="36"/>
      <c r="P33" s="38"/>
    </row>
    <row r="34" spans="1:16" ht="12.75">
      <c r="A34" s="31" t="s">
        <v>18</v>
      </c>
      <c r="B34" s="32">
        <v>25</v>
      </c>
      <c r="C34" s="32">
        <v>436</v>
      </c>
      <c r="D34" s="33">
        <f>SUM(C34/C43)</f>
        <v>0.0028616246939833683</v>
      </c>
      <c r="E34" s="17"/>
      <c r="F34" s="41"/>
      <c r="G34" s="43"/>
      <c r="H34" s="43"/>
      <c r="I34" s="42"/>
      <c r="K34" s="39"/>
      <c r="L34" s="35"/>
      <c r="M34" s="35"/>
      <c r="N34" s="36"/>
      <c r="O34" s="36"/>
      <c r="P34" s="34"/>
    </row>
    <row r="35" spans="1:16" ht="12.75">
      <c r="A35" s="31" t="s">
        <v>39</v>
      </c>
      <c r="B35" s="32">
        <v>16</v>
      </c>
      <c r="C35" s="32">
        <v>336</v>
      </c>
      <c r="D35" s="33">
        <f>SUM(C35/C43)</f>
        <v>0.0022052887549963572</v>
      </c>
      <c r="E35" s="17"/>
      <c r="F35" s="41"/>
      <c r="G35" s="43"/>
      <c r="H35" s="43"/>
      <c r="I35" s="42"/>
      <c r="K35" s="37"/>
      <c r="L35" s="36"/>
      <c r="M35" s="36"/>
      <c r="N35" s="36"/>
      <c r="O35" s="36"/>
      <c r="P35" s="38"/>
    </row>
    <row r="36" spans="1:16" ht="12.75">
      <c r="A36" s="31" t="s">
        <v>35</v>
      </c>
      <c r="B36" s="32">
        <v>52</v>
      </c>
      <c r="C36" s="32">
        <v>1730</v>
      </c>
      <c r="D36" s="33">
        <f>SUM(C36/C43)</f>
        <v>0.011354611744475293</v>
      </c>
      <c r="E36" s="17"/>
      <c r="F36" s="41"/>
      <c r="G36" s="43"/>
      <c r="H36" s="43"/>
      <c r="I36" s="42"/>
      <c r="K36" s="37"/>
      <c r="L36" s="36"/>
      <c r="M36" s="36"/>
      <c r="N36" s="36"/>
      <c r="O36" s="36"/>
      <c r="P36" s="38"/>
    </row>
    <row r="37" spans="1:16" ht="12.75">
      <c r="A37" s="31" t="s">
        <v>36</v>
      </c>
      <c r="B37" s="32">
        <v>467</v>
      </c>
      <c r="C37" s="32">
        <v>16790</v>
      </c>
      <c r="D37" s="33">
        <f>SUM(C37/C43)</f>
        <v>0.11019880415591916</v>
      </c>
      <c r="E37" s="17"/>
      <c r="F37" s="31"/>
      <c r="G37" s="32"/>
      <c r="H37" s="32"/>
      <c r="I37" s="44"/>
      <c r="J37" s="19"/>
      <c r="K37" s="45"/>
      <c r="L37" s="35"/>
      <c r="M37" s="36"/>
      <c r="N37" s="36"/>
      <c r="O37" s="36"/>
      <c r="P37" s="38"/>
    </row>
    <row r="38" spans="1:16" ht="12.75">
      <c r="A38" s="31" t="s">
        <v>38</v>
      </c>
      <c r="B38" s="32">
        <v>107</v>
      </c>
      <c r="C38" s="32">
        <v>1758</v>
      </c>
      <c r="D38" s="33">
        <f>SUM(C38/C43)</f>
        <v>0.011538385807391655</v>
      </c>
      <c r="E38" s="17"/>
      <c r="F38" s="31"/>
      <c r="G38" s="46"/>
      <c r="H38" s="46"/>
      <c r="I38" s="47"/>
      <c r="J38" s="20"/>
      <c r="K38" s="48"/>
      <c r="L38" s="9"/>
      <c r="M38" s="36"/>
      <c r="N38" s="36"/>
      <c r="O38" s="36"/>
      <c r="P38" s="38"/>
    </row>
    <row r="39" spans="1:16" ht="12.75">
      <c r="A39" s="31" t="s">
        <v>42</v>
      </c>
      <c r="B39" s="32">
        <v>485</v>
      </c>
      <c r="C39" s="32">
        <v>15773</v>
      </c>
      <c r="D39" s="33">
        <f>SUM(C39/C43)</f>
        <v>0.10352386765642126</v>
      </c>
      <c r="E39" s="17"/>
      <c r="F39" s="41"/>
      <c r="G39" s="49"/>
      <c r="H39" s="49"/>
      <c r="I39" s="50"/>
      <c r="J39" s="21"/>
      <c r="K39" s="51"/>
      <c r="L39" s="36"/>
      <c r="M39" s="36"/>
      <c r="N39" s="36"/>
      <c r="O39" s="36"/>
      <c r="P39" s="38"/>
    </row>
    <row r="40" spans="1:16" ht="12.75">
      <c r="A40" s="31" t="s">
        <v>40</v>
      </c>
      <c r="B40" s="32">
        <v>13</v>
      </c>
      <c r="C40" s="32">
        <v>251</v>
      </c>
      <c r="D40" s="33">
        <f>SUM(C40/C43)</f>
        <v>0.001647403206857398</v>
      </c>
      <c r="E40" s="17"/>
      <c r="F40" s="41"/>
      <c r="G40" s="49"/>
      <c r="H40" s="49"/>
      <c r="I40" s="50"/>
      <c r="J40" s="21"/>
      <c r="K40" s="51"/>
      <c r="L40" s="36"/>
      <c r="M40" s="36"/>
      <c r="N40" s="36"/>
      <c r="O40" s="36"/>
      <c r="P40" s="38"/>
    </row>
    <row r="41" spans="3:16" ht="12.75">
      <c r="C41" s="21"/>
      <c r="D41" s="52"/>
      <c r="E41" s="17"/>
      <c r="F41" s="41"/>
      <c r="G41" s="49"/>
      <c r="H41" s="49"/>
      <c r="I41" s="50"/>
      <c r="J41" s="21"/>
      <c r="K41" s="51"/>
      <c r="L41" s="36"/>
      <c r="M41" s="36"/>
      <c r="N41" s="36"/>
      <c r="O41" s="36"/>
      <c r="P41" s="38"/>
    </row>
    <row r="42" spans="1:16" ht="12.75">
      <c r="A42" s="31"/>
      <c r="B42" s="32"/>
      <c r="C42" s="32"/>
      <c r="D42" s="53"/>
      <c r="E42" s="8"/>
      <c r="F42" s="41"/>
      <c r="G42" s="49"/>
      <c r="H42" s="49"/>
      <c r="I42" s="50"/>
      <c r="J42" s="21"/>
      <c r="K42" s="51"/>
      <c r="L42" s="36"/>
      <c r="M42" s="36"/>
      <c r="N42" s="36"/>
      <c r="O42" s="36"/>
      <c r="P42" s="38"/>
    </row>
    <row r="43" spans="1:16" ht="12.75">
      <c r="A43" s="54" t="s">
        <v>112</v>
      </c>
      <c r="B43" s="55">
        <f>SUM(B6:B40)</f>
        <v>5114</v>
      </c>
      <c r="C43" s="55">
        <f>SUM(C6:C42)</f>
        <v>152361</v>
      </c>
      <c r="D43" s="56"/>
      <c r="E43" s="6"/>
      <c r="F43" s="54" t="str">
        <f>(A43)</f>
        <v>Total October 2002</v>
      </c>
      <c r="G43" s="32">
        <f>SUM(G6:G30)</f>
        <v>1928</v>
      </c>
      <c r="H43" s="32">
        <f>SUM(H6:H30)</f>
        <v>32313</v>
      </c>
      <c r="I43" s="44"/>
      <c r="J43" s="19"/>
      <c r="K43" s="54" t="str">
        <f>(F43)</f>
        <v>Total October 2002</v>
      </c>
      <c r="L43" s="32">
        <f>SUM(L6:L23)</f>
        <v>210</v>
      </c>
      <c r="M43" s="32">
        <f>SUM(M6:M42)</f>
        <v>3613</v>
      </c>
      <c r="N43" s="36"/>
      <c r="O43" s="36"/>
      <c r="P43" s="38"/>
    </row>
    <row r="44" spans="1:16" ht="12.75">
      <c r="A44" s="54" t="s">
        <v>113</v>
      </c>
      <c r="B44" s="55">
        <v>5388</v>
      </c>
      <c r="C44" s="55">
        <v>161186</v>
      </c>
      <c r="D44" s="56"/>
      <c r="E44" s="6"/>
      <c r="F44" s="54" t="str">
        <f>A44</f>
        <v>Total October 2001 </v>
      </c>
      <c r="G44" s="32">
        <v>2103</v>
      </c>
      <c r="H44" s="32">
        <v>36641</v>
      </c>
      <c r="I44" s="44"/>
      <c r="J44" s="19"/>
      <c r="K44" s="54" t="str">
        <f>(F44)</f>
        <v>Total October 2001 </v>
      </c>
      <c r="L44" s="32">
        <v>248</v>
      </c>
      <c r="M44" s="32">
        <v>4286</v>
      </c>
      <c r="N44" s="36"/>
      <c r="O44" s="36"/>
      <c r="P44" s="38"/>
    </row>
    <row r="45" spans="1:16" ht="12.75">
      <c r="A45" s="54" t="s">
        <v>78</v>
      </c>
      <c r="B45" s="57">
        <f>SUM(B43-B44)</f>
        <v>-274</v>
      </c>
      <c r="C45" s="57">
        <f>SUM(C43-C44)</f>
        <v>-8825</v>
      </c>
      <c r="D45" s="56"/>
      <c r="E45" s="6"/>
      <c r="F45" s="54" t="s">
        <v>78</v>
      </c>
      <c r="G45" s="57">
        <f>SUM(G43-G44)</f>
        <v>-175</v>
      </c>
      <c r="H45" s="57">
        <f>SUM(H43-H44)</f>
        <v>-4328</v>
      </c>
      <c r="I45" s="56"/>
      <c r="J45" s="6"/>
      <c r="K45" s="54" t="s">
        <v>78</v>
      </c>
      <c r="L45" s="57">
        <f>SUM(L43-L44)</f>
        <v>-38</v>
      </c>
      <c r="M45" s="57">
        <f>SUM(M43-M44)</f>
        <v>-673</v>
      </c>
      <c r="N45" s="36"/>
      <c r="O45" s="36"/>
      <c r="P45" s="38"/>
    </row>
    <row r="46" spans="1:16" ht="12.75">
      <c r="A46" s="54" t="s">
        <v>79</v>
      </c>
      <c r="B46" s="58">
        <f>SUM(B45/B44)</f>
        <v>-0.05085374907201188</v>
      </c>
      <c r="C46" s="58">
        <f>SUM(C45/C44)</f>
        <v>-0.05475041256684824</v>
      </c>
      <c r="D46" s="59"/>
      <c r="E46" s="15"/>
      <c r="F46" s="54" t="s">
        <v>79</v>
      </c>
      <c r="G46" s="58">
        <f>SUM(G45/G44)</f>
        <v>-0.08321445553970519</v>
      </c>
      <c r="H46" s="58">
        <f>SUM(H45/H44)</f>
        <v>-0.11811904696924211</v>
      </c>
      <c r="I46" s="59"/>
      <c r="J46" s="15"/>
      <c r="K46" s="54" t="s">
        <v>79</v>
      </c>
      <c r="L46" s="58">
        <f>SUM(L45/L44)</f>
        <v>-0.1532258064516129</v>
      </c>
      <c r="M46" s="58">
        <f>SUM(M45/M44)</f>
        <v>-0.15702286514232386</v>
      </c>
      <c r="N46" s="36"/>
      <c r="O46" s="36"/>
      <c r="P46" s="38"/>
    </row>
    <row r="47" spans="1:16" ht="12.75">
      <c r="A47" s="54"/>
      <c r="B47" s="58"/>
      <c r="C47" s="58"/>
      <c r="D47" s="59"/>
      <c r="E47" s="15"/>
      <c r="F47" s="54"/>
      <c r="G47" s="58"/>
      <c r="H47" s="58"/>
      <c r="I47" s="59"/>
      <c r="J47" s="15"/>
      <c r="K47" s="54"/>
      <c r="L47" s="58"/>
      <c r="M47" s="58"/>
      <c r="N47" s="36"/>
      <c r="O47" s="36"/>
      <c r="P47" s="38"/>
    </row>
    <row r="48" spans="1:16" ht="12.75">
      <c r="A48" s="60"/>
      <c r="B48" s="55"/>
      <c r="C48" s="55"/>
      <c r="D48" s="56"/>
      <c r="E48" s="6"/>
      <c r="F48" s="60"/>
      <c r="G48" s="55"/>
      <c r="H48" s="55"/>
      <c r="I48" s="61"/>
      <c r="J48" s="22"/>
      <c r="K48" s="60"/>
      <c r="L48" s="55"/>
      <c r="M48" s="55"/>
      <c r="N48" s="36"/>
      <c r="O48" s="36"/>
      <c r="P48" s="38"/>
    </row>
    <row r="49" spans="1:16" ht="12.75">
      <c r="A49" s="54"/>
      <c r="B49" s="62"/>
      <c r="C49" s="62"/>
      <c r="D49" s="63"/>
      <c r="E49" s="18"/>
      <c r="F49" s="54"/>
      <c r="G49" s="62"/>
      <c r="H49" s="62"/>
      <c r="I49" s="63"/>
      <c r="J49" s="18"/>
      <c r="K49" s="54"/>
      <c r="L49" s="62"/>
      <c r="M49" s="62"/>
      <c r="N49" s="36"/>
      <c r="O49" s="36"/>
      <c r="P49" s="38"/>
    </row>
    <row r="50" spans="1:16" ht="12.75">
      <c r="A50" s="54"/>
      <c r="B50" s="58"/>
      <c r="C50" s="58"/>
      <c r="D50" s="59"/>
      <c r="E50" s="15"/>
      <c r="F50" s="54"/>
      <c r="G50" s="58"/>
      <c r="H50" s="58"/>
      <c r="I50" s="59"/>
      <c r="J50" s="15"/>
      <c r="K50" s="54"/>
      <c r="L50" s="58"/>
      <c r="M50" s="58"/>
      <c r="N50" s="36"/>
      <c r="O50" s="36"/>
      <c r="P50" s="38"/>
    </row>
    <row r="51" spans="1:16" ht="12.75">
      <c r="A51" s="64"/>
      <c r="B51" s="65"/>
      <c r="C51" s="65"/>
      <c r="D51" s="66"/>
      <c r="E51" s="5"/>
      <c r="F51" s="67"/>
      <c r="G51" s="68"/>
      <c r="H51" s="68"/>
      <c r="I51" s="69"/>
      <c r="J51"/>
      <c r="K51" s="67"/>
      <c r="L51" s="68"/>
      <c r="M51" s="68"/>
      <c r="N51" s="68"/>
      <c r="O51" s="68"/>
      <c r="P51" s="70"/>
    </row>
    <row r="52" spans="1:12" ht="12.75">
      <c r="A52" s="2"/>
      <c r="B52" s="2"/>
      <c r="C52" s="2"/>
      <c r="D52" s="2"/>
      <c r="E52" s="2"/>
      <c r="F52" s="2"/>
      <c r="L52" s="1"/>
    </row>
    <row r="53" spans="1:12" ht="12.75">
      <c r="A53" s="2"/>
      <c r="B53" s="2"/>
      <c r="C53" s="2"/>
      <c r="D53" s="2"/>
      <c r="E53" s="2"/>
      <c r="F53" s="2"/>
      <c r="L53" s="1"/>
    </row>
    <row r="54" spans="1:12" ht="12.75">
      <c r="A54" s="2"/>
      <c r="B54" s="3"/>
      <c r="C54" s="3"/>
      <c r="D54" s="3"/>
      <c r="E54" s="3"/>
      <c r="F54" s="3"/>
      <c r="L54" s="1"/>
    </row>
    <row r="58" spans="1:12" ht="12.75">
      <c r="A58" s="2"/>
      <c r="B58" s="2"/>
      <c r="C58" s="2"/>
      <c r="D58" s="2"/>
      <c r="E58" s="2"/>
      <c r="F58" s="2"/>
      <c r="L58" s="1"/>
    </row>
    <row r="63" spans="1:12" ht="12.75">
      <c r="A63" s="1"/>
      <c r="B63" s="1"/>
      <c r="C63" s="1"/>
      <c r="D63" s="1"/>
      <c r="E63" s="1"/>
      <c r="F63" s="1"/>
      <c r="L63" s="1"/>
    </row>
    <row r="64" spans="1:12" ht="12.75">
      <c r="A64" s="1"/>
      <c r="B64" s="1"/>
      <c r="C64" s="1"/>
      <c r="D64" s="1"/>
      <c r="E64" s="1"/>
      <c r="F64" s="1"/>
      <c r="L64" s="1"/>
    </row>
    <row r="65" spans="1:12" ht="12.75">
      <c r="A65" s="1"/>
      <c r="B65" s="1"/>
      <c r="C65" s="1"/>
      <c r="D65" s="1"/>
      <c r="E65" s="1"/>
      <c r="F65" s="1"/>
      <c r="L65" s="1"/>
    </row>
    <row r="66" spans="1:12" ht="12.75">
      <c r="A66" s="1"/>
      <c r="B66" s="1"/>
      <c r="C66" s="1"/>
      <c r="D66" s="1"/>
      <c r="E66" s="1"/>
      <c r="F66" s="1"/>
      <c r="L66" s="1"/>
    </row>
  </sheetData>
  <sheetProtection/>
  <mergeCells count="4">
    <mergeCell ref="A1:P1"/>
    <mergeCell ref="B4:D4"/>
    <mergeCell ref="G4:I4"/>
    <mergeCell ref="L4:P4"/>
  </mergeCells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6"/>
  <sheetViews>
    <sheetView zoomScale="75" zoomScaleNormal="75" zoomScalePageLayoutView="0" workbookViewId="0" topLeftCell="A1">
      <selection activeCell="A1" sqref="A1:P1"/>
    </sheetView>
  </sheetViews>
  <sheetFormatPr defaultColWidth="11.421875" defaultRowHeight="12.75"/>
  <cols>
    <col min="1" max="1" width="21.00390625" style="0" customWidth="1"/>
    <col min="2" max="2" width="12.421875" style="0" customWidth="1"/>
    <col min="3" max="3" width="15.00390625" style="0" customWidth="1"/>
    <col min="4" max="4" width="10.140625" style="0" customWidth="1"/>
    <col min="5" max="5" width="3.28125" style="0" customWidth="1"/>
    <col min="6" max="6" width="21.00390625" style="0" customWidth="1"/>
    <col min="7" max="7" width="12.421875" style="4" customWidth="1"/>
    <col min="8" max="8" width="15.00390625" style="4" customWidth="1"/>
    <col min="9" max="9" width="10.140625" style="4" customWidth="1"/>
    <col min="10" max="10" width="3.140625" style="4" customWidth="1"/>
    <col min="11" max="11" width="21.421875" style="4" customWidth="1"/>
    <col min="12" max="12" width="12.421875" style="0" customWidth="1"/>
    <col min="13" max="13" width="15.00390625" style="0" customWidth="1"/>
    <col min="14" max="14" width="11.28125" style="0" hidden="1" customWidth="1"/>
    <col min="15" max="15" width="9.140625" style="0" hidden="1" customWidth="1"/>
    <col min="16" max="16" width="10.140625" style="13" customWidth="1"/>
    <col min="17" max="16384" width="8.8515625" style="0" customWidth="1"/>
  </cols>
  <sheetData>
    <row r="1" spans="1:16" s="10" customFormat="1" ht="26.25">
      <c r="A1" s="71" t="s">
        <v>114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12" customFormat="1" ht="12.75">
      <c r="A2" s="14" t="s">
        <v>63</v>
      </c>
      <c r="P2" s="23"/>
    </row>
    <row r="3" spans="1:16" s="12" customFormat="1" ht="12.75">
      <c r="A3" s="14"/>
      <c r="B3" s="16"/>
      <c r="G3" s="16"/>
      <c r="H3" s="16"/>
      <c r="I3" s="16"/>
      <c r="J3" s="16"/>
      <c r="K3" s="16"/>
      <c r="L3" s="16"/>
      <c r="M3" s="16"/>
      <c r="P3" s="23"/>
    </row>
    <row r="4" spans="1:16" s="11" customFormat="1" ht="15" customHeight="1">
      <c r="A4" s="24"/>
      <c r="B4" s="72" t="s">
        <v>68</v>
      </c>
      <c r="C4" s="72"/>
      <c r="D4" s="73"/>
      <c r="E4" s="6"/>
      <c r="F4" s="25"/>
      <c r="G4" s="74" t="s">
        <v>69</v>
      </c>
      <c r="H4" s="74"/>
      <c r="I4" s="75"/>
      <c r="J4" s="16"/>
      <c r="K4" s="26"/>
      <c r="L4" s="74" t="s">
        <v>70</v>
      </c>
      <c r="M4" s="74"/>
      <c r="N4" s="74"/>
      <c r="O4" s="74"/>
      <c r="P4" s="75"/>
    </row>
    <row r="5" spans="1:16" s="1" customFormat="1" ht="12.75">
      <c r="A5" s="27" t="s">
        <v>0</v>
      </c>
      <c r="B5" s="28" t="s">
        <v>65</v>
      </c>
      <c r="C5" s="28" t="s">
        <v>52</v>
      </c>
      <c r="D5" s="29" t="s">
        <v>71</v>
      </c>
      <c r="E5" s="6"/>
      <c r="F5" s="27" t="s">
        <v>0</v>
      </c>
      <c r="G5" s="28" t="str">
        <f>B5</f>
        <v>01/11 - 30/11</v>
      </c>
      <c r="H5" s="28" t="str">
        <f>C5</f>
        <v>01/01 - 30/11</v>
      </c>
      <c r="I5" s="29" t="s">
        <v>71</v>
      </c>
      <c r="J5" s="6"/>
      <c r="K5" s="27" t="s">
        <v>0</v>
      </c>
      <c r="L5" s="28" t="str">
        <f>B5</f>
        <v>01/11 - 30/11</v>
      </c>
      <c r="M5" s="28" t="str">
        <f>C5</f>
        <v>01/01 - 30/11</v>
      </c>
      <c r="N5" s="30"/>
      <c r="O5" s="30"/>
      <c r="P5" s="29" t="s">
        <v>71</v>
      </c>
    </row>
    <row r="6" spans="1:16" ht="12.75">
      <c r="A6" s="31" t="s">
        <v>1</v>
      </c>
      <c r="B6" s="32">
        <v>18</v>
      </c>
      <c r="C6" s="32">
        <v>1351</v>
      </c>
      <c r="D6" s="33">
        <f>SUM(C6/C43)</f>
        <v>0.008745751739763715</v>
      </c>
      <c r="E6" s="17"/>
      <c r="F6" s="31" t="s">
        <v>2</v>
      </c>
      <c r="G6" s="32">
        <v>1</v>
      </c>
      <c r="H6" s="32">
        <v>29</v>
      </c>
      <c r="I6" s="33">
        <f>SUM(H6/H43)</f>
        <v>0.0008585724013381887</v>
      </c>
      <c r="J6" s="17"/>
      <c r="K6" s="7" t="s">
        <v>43</v>
      </c>
      <c r="L6" s="13">
        <v>3</v>
      </c>
      <c r="M6" s="13">
        <v>70</v>
      </c>
      <c r="P6" s="34">
        <f>SUM(M6/M43)</f>
        <v>0.01850872554204125</v>
      </c>
    </row>
    <row r="7" spans="1:16" ht="12.75">
      <c r="A7" s="31" t="s">
        <v>41</v>
      </c>
      <c r="B7" s="32">
        <v>32</v>
      </c>
      <c r="C7" s="32">
        <v>3120</v>
      </c>
      <c r="D7" s="33">
        <f>SUM(C7/C43)</f>
        <v>0.02019744295193397</v>
      </c>
      <c r="E7" s="17"/>
      <c r="F7" s="31" t="s">
        <v>4</v>
      </c>
      <c r="G7" s="32">
        <v>132</v>
      </c>
      <c r="H7" s="32">
        <v>3084</v>
      </c>
      <c r="I7" s="33">
        <f>SUM(H7/H43)</f>
        <v>0.09130473399058531</v>
      </c>
      <c r="J7" s="17"/>
      <c r="K7" s="31" t="s">
        <v>6</v>
      </c>
      <c r="L7" s="35">
        <v>20</v>
      </c>
      <c r="M7" s="35">
        <v>398</v>
      </c>
      <c r="N7" s="36"/>
      <c r="O7" s="36"/>
      <c r="P7" s="34">
        <f>SUM(M7/M43)</f>
        <v>0.10523532522474881</v>
      </c>
    </row>
    <row r="8" spans="1:16" ht="12.75">
      <c r="A8" s="31" t="s">
        <v>3</v>
      </c>
      <c r="B8" s="32">
        <v>44</v>
      </c>
      <c r="C8" s="32">
        <v>4232</v>
      </c>
      <c r="D8" s="33">
        <f>SUM(C8/C43)</f>
        <v>0.027396018773264284</v>
      </c>
      <c r="E8" s="17"/>
      <c r="F8" s="31" t="s">
        <v>43</v>
      </c>
      <c r="G8" s="32">
        <v>2</v>
      </c>
      <c r="H8" s="32">
        <v>95</v>
      </c>
      <c r="I8" s="33">
        <f>SUM(H8/H43)</f>
        <v>0.0028125647630044114</v>
      </c>
      <c r="J8" s="17"/>
      <c r="K8" s="31" t="s">
        <v>8</v>
      </c>
      <c r="L8" s="35">
        <v>0</v>
      </c>
      <c r="M8" s="35">
        <v>34</v>
      </c>
      <c r="N8" s="36"/>
      <c r="O8" s="36"/>
      <c r="P8" s="34">
        <f>SUM(M8/M43)</f>
        <v>0.008989952406134321</v>
      </c>
    </row>
    <row r="9" spans="1:16" ht="12.75">
      <c r="A9" s="31" t="s">
        <v>5</v>
      </c>
      <c r="B9" s="32">
        <v>6</v>
      </c>
      <c r="C9" s="32">
        <v>271</v>
      </c>
      <c r="D9" s="33">
        <f>SUM(C9/C43)</f>
        <v>0.0017543291794788801</v>
      </c>
      <c r="E9" s="17"/>
      <c r="F9" s="31" t="s">
        <v>7</v>
      </c>
      <c r="G9" s="32">
        <v>0</v>
      </c>
      <c r="H9" s="32">
        <v>22</v>
      </c>
      <c r="I9" s="33">
        <f>SUM(H9/H43)</f>
        <v>0.0006513307872220742</v>
      </c>
      <c r="J9" s="17"/>
      <c r="K9" s="31" t="s">
        <v>12</v>
      </c>
      <c r="L9" s="35">
        <v>10</v>
      </c>
      <c r="M9" s="35">
        <v>244</v>
      </c>
      <c r="N9" s="36"/>
      <c r="O9" s="36"/>
      <c r="P9" s="34">
        <f>SUM(M9/M43)</f>
        <v>0.06451612903225806</v>
      </c>
    </row>
    <row r="10" spans="1:16" ht="12.75">
      <c r="A10" s="31" t="s">
        <v>4</v>
      </c>
      <c r="B10" s="32">
        <v>38</v>
      </c>
      <c r="C10" s="32">
        <v>4273</v>
      </c>
      <c r="D10" s="33">
        <f>SUM(C10/C43)</f>
        <v>0.0276614338889788</v>
      </c>
      <c r="E10" s="17"/>
      <c r="F10" s="31" t="s">
        <v>9</v>
      </c>
      <c r="G10" s="32">
        <v>180</v>
      </c>
      <c r="H10" s="32">
        <v>2898</v>
      </c>
      <c r="I10" s="33">
        <f>SUM(H10/H43)</f>
        <v>0.08579802824407141</v>
      </c>
      <c r="J10" s="17"/>
      <c r="K10" s="31" t="s">
        <v>14</v>
      </c>
      <c r="L10" s="35">
        <v>3</v>
      </c>
      <c r="M10" s="35">
        <v>215</v>
      </c>
      <c r="N10" s="36"/>
      <c r="O10" s="36"/>
      <c r="P10" s="34">
        <f>SUM(M10/M43)</f>
        <v>0.05684822845055526</v>
      </c>
    </row>
    <row r="11" spans="1:16" ht="12.75">
      <c r="A11" s="31" t="s">
        <v>43</v>
      </c>
      <c r="B11" s="32">
        <v>13</v>
      </c>
      <c r="C11" s="32">
        <v>1285</v>
      </c>
      <c r="D11" s="33">
        <f>SUM(C11/C43)</f>
        <v>0.008318498138857421</v>
      </c>
      <c r="E11" s="17"/>
      <c r="F11" s="31" t="s">
        <v>10</v>
      </c>
      <c r="G11" s="32">
        <v>252</v>
      </c>
      <c r="H11" s="32">
        <v>5431</v>
      </c>
      <c r="I11" s="33">
        <f>SUM(H11/H43)</f>
        <v>0.16078988660923113</v>
      </c>
      <c r="J11" s="17"/>
      <c r="K11" s="31" t="s">
        <v>15</v>
      </c>
      <c r="L11" s="35">
        <v>18</v>
      </c>
      <c r="M11" s="35">
        <v>394</v>
      </c>
      <c r="N11" s="36"/>
      <c r="O11" s="36"/>
      <c r="P11" s="34">
        <f>SUM(M11/M43)</f>
        <v>0.1041776837652036</v>
      </c>
    </row>
    <row r="12" spans="1:16" ht="12.75">
      <c r="A12" s="31" t="s">
        <v>7</v>
      </c>
      <c r="B12" s="32">
        <v>2</v>
      </c>
      <c r="C12" s="32">
        <v>216</v>
      </c>
      <c r="D12" s="33">
        <f>SUM(C12/C43)</f>
        <v>0.0013982845120569672</v>
      </c>
      <c r="E12" s="17"/>
      <c r="F12" s="31" t="s">
        <v>13</v>
      </c>
      <c r="G12" s="32">
        <v>1</v>
      </c>
      <c r="H12" s="32">
        <v>297</v>
      </c>
      <c r="I12" s="33">
        <f>SUM(H12/H43)</f>
        <v>0.008792965627498001</v>
      </c>
      <c r="J12" s="17"/>
      <c r="K12" s="31" t="s">
        <v>19</v>
      </c>
      <c r="L12" s="35">
        <v>8</v>
      </c>
      <c r="M12" s="35">
        <v>232</v>
      </c>
      <c r="N12" s="36"/>
      <c r="O12" s="36"/>
      <c r="P12" s="34">
        <f>SUM(M12/M43)</f>
        <v>0.061343204653622425</v>
      </c>
    </row>
    <row r="13" spans="1:16" ht="12.75">
      <c r="A13" s="31" t="s">
        <v>9</v>
      </c>
      <c r="B13" s="32">
        <v>105</v>
      </c>
      <c r="C13" s="32">
        <v>9032</v>
      </c>
      <c r="D13" s="33">
        <f>SUM(C13/C43)</f>
        <v>0.058469007930085776</v>
      </c>
      <c r="E13" s="17"/>
      <c r="F13" s="31" t="s">
        <v>14</v>
      </c>
      <c r="G13" s="32">
        <v>43</v>
      </c>
      <c r="H13" s="32">
        <v>1138</v>
      </c>
      <c r="I13" s="33">
        <f>SUM(H13/H43)</f>
        <v>0.03369156526630548</v>
      </c>
      <c r="J13" s="17"/>
      <c r="K13" s="31" t="s">
        <v>22</v>
      </c>
      <c r="L13" s="35">
        <v>33</v>
      </c>
      <c r="M13" s="35">
        <v>554</v>
      </c>
      <c r="N13" s="36"/>
      <c r="O13" s="36"/>
      <c r="P13" s="34">
        <f>SUM(M13/M43)</f>
        <v>0.14648334214701217</v>
      </c>
    </row>
    <row r="14" spans="1:16" ht="12.75">
      <c r="A14" s="31" t="s">
        <v>10</v>
      </c>
      <c r="B14" s="32">
        <v>253</v>
      </c>
      <c r="C14" s="32">
        <v>17527</v>
      </c>
      <c r="D14" s="33">
        <f>SUM(C14/C43)</f>
        <v>0.11346172519825215</v>
      </c>
      <c r="E14" s="17"/>
      <c r="F14" s="31" t="s">
        <v>15</v>
      </c>
      <c r="G14" s="32">
        <v>14</v>
      </c>
      <c r="H14" s="32">
        <v>359</v>
      </c>
      <c r="I14" s="33">
        <f>SUM(H14/H43)</f>
        <v>0.010628534209669301</v>
      </c>
      <c r="J14" s="17"/>
      <c r="K14" s="31" t="s">
        <v>24</v>
      </c>
      <c r="L14" s="35">
        <v>35</v>
      </c>
      <c r="M14" s="35">
        <v>243</v>
      </c>
      <c r="N14" s="36"/>
      <c r="O14" s="36"/>
      <c r="P14" s="34">
        <f>SUM(M14/M43)</f>
        <v>0.06425171866737175</v>
      </c>
    </row>
    <row r="15" spans="1:16" ht="12.75">
      <c r="A15" s="31" t="s">
        <v>11</v>
      </c>
      <c r="B15" s="32">
        <v>21</v>
      </c>
      <c r="C15" s="32">
        <v>3003</v>
      </c>
      <c r="D15" s="33">
        <f>SUM(C15/C43)</f>
        <v>0.019440038841236445</v>
      </c>
      <c r="E15" s="17"/>
      <c r="F15" s="31" t="s">
        <v>17</v>
      </c>
      <c r="G15" s="32">
        <v>7</v>
      </c>
      <c r="H15" s="32">
        <v>74</v>
      </c>
      <c r="I15" s="33">
        <f>SUM(H15/H43)</f>
        <v>0.002190839920656068</v>
      </c>
      <c r="J15" s="17"/>
      <c r="K15" s="31" t="s">
        <v>29</v>
      </c>
      <c r="L15" s="35">
        <v>4</v>
      </c>
      <c r="M15" s="35">
        <v>184</v>
      </c>
      <c r="N15" s="36"/>
      <c r="O15" s="36"/>
      <c r="P15" s="34">
        <f>SUM(M15/M43)</f>
        <v>0.048651507139079855</v>
      </c>
    </row>
    <row r="16" spans="1:16" ht="12.75">
      <c r="A16" s="31" t="s">
        <v>13</v>
      </c>
      <c r="B16" s="32">
        <v>95</v>
      </c>
      <c r="C16" s="32">
        <v>4696</v>
      </c>
      <c r="D16" s="33">
        <f>SUM(C16/C43)</f>
        <v>0.030399741058423694</v>
      </c>
      <c r="E16" s="17"/>
      <c r="F16" s="31" t="s">
        <v>21</v>
      </c>
      <c r="G16" s="32">
        <v>38</v>
      </c>
      <c r="H16" s="32">
        <v>537</v>
      </c>
      <c r="I16" s="33">
        <f>SUM(H16/H43)</f>
        <v>0.015898392397193355</v>
      </c>
      <c r="J16" s="17"/>
      <c r="K16" s="31" t="s">
        <v>32</v>
      </c>
      <c r="L16" s="35">
        <v>18</v>
      </c>
      <c r="M16" s="35">
        <v>498</v>
      </c>
      <c r="N16" s="36"/>
      <c r="O16" s="36"/>
      <c r="P16" s="34">
        <f>SUM(M16/M43)</f>
        <v>0.13167636171337915</v>
      </c>
    </row>
    <row r="17" spans="1:16" ht="12.75">
      <c r="A17" s="31" t="s">
        <v>14</v>
      </c>
      <c r="B17" s="32">
        <v>3</v>
      </c>
      <c r="C17" s="32">
        <v>106</v>
      </c>
      <c r="D17" s="33">
        <f>SUM(C17/C43)</f>
        <v>0.0006861951772131413</v>
      </c>
      <c r="E17" s="17"/>
      <c r="F17" s="31" t="s">
        <v>22</v>
      </c>
      <c r="G17" s="32">
        <v>80</v>
      </c>
      <c r="H17" s="32">
        <v>1403</v>
      </c>
      <c r="I17" s="33">
        <f>SUM(H17/H43)</f>
        <v>0.04153714065784409</v>
      </c>
      <c r="J17" s="17"/>
      <c r="K17" s="31" t="s">
        <v>38</v>
      </c>
      <c r="L17" s="35">
        <v>15</v>
      </c>
      <c r="M17" s="35">
        <v>515</v>
      </c>
      <c r="N17" s="36"/>
      <c r="O17" s="36"/>
      <c r="P17" s="34">
        <f>SUM(M17/M43)</f>
        <v>0.1361713379164463</v>
      </c>
    </row>
    <row r="18" spans="1:16" ht="12.75">
      <c r="A18" s="31" t="s">
        <v>16</v>
      </c>
      <c r="B18" s="32">
        <v>1</v>
      </c>
      <c r="C18" s="32">
        <v>241</v>
      </c>
      <c r="D18" s="33">
        <f>SUM(C18/C43)</f>
        <v>0.0015601229972487458</v>
      </c>
      <c r="E18" s="17"/>
      <c r="F18" s="31" t="s">
        <v>24</v>
      </c>
      <c r="G18" s="32">
        <v>53</v>
      </c>
      <c r="H18" s="32">
        <v>2262</v>
      </c>
      <c r="I18" s="33">
        <f>SUM(H18/H43)</f>
        <v>0.06696864730437872</v>
      </c>
      <c r="J18" s="17"/>
      <c r="K18" s="31" t="s">
        <v>82</v>
      </c>
      <c r="L18" s="35">
        <v>3</v>
      </c>
      <c r="M18" s="35">
        <v>201</v>
      </c>
      <c r="N18" s="36"/>
      <c r="O18" s="36"/>
      <c r="P18" s="34">
        <f>SUM(M18/M43)</f>
        <v>0.05314648334214701</v>
      </c>
    </row>
    <row r="19" spans="1:11" ht="12.75">
      <c r="A19" s="31" t="s">
        <v>55</v>
      </c>
      <c r="B19" s="32">
        <v>7</v>
      </c>
      <c r="C19" s="32">
        <v>1338</v>
      </c>
      <c r="D19" s="33">
        <f>SUM(C19/C43)</f>
        <v>0.008661595727463991</v>
      </c>
      <c r="E19" s="17"/>
      <c r="F19" s="31" t="s">
        <v>26</v>
      </c>
      <c r="G19" s="32">
        <v>92</v>
      </c>
      <c r="H19" s="32">
        <v>2154</v>
      </c>
      <c r="I19" s="33">
        <f>SUM(H19/H43)</f>
        <v>0.06377120525801581</v>
      </c>
      <c r="J19" s="17"/>
      <c r="K19" s="37"/>
    </row>
    <row r="20" spans="1:16" ht="12.75">
      <c r="A20" s="31" t="s">
        <v>20</v>
      </c>
      <c r="B20" s="32">
        <v>3</v>
      </c>
      <c r="C20" s="32">
        <v>541</v>
      </c>
      <c r="D20" s="33">
        <f>SUM(C20/C43)</f>
        <v>0.003502184819550089</v>
      </c>
      <c r="E20" s="17"/>
      <c r="F20" s="31" t="s">
        <v>27</v>
      </c>
      <c r="G20" s="32">
        <v>59</v>
      </c>
      <c r="H20" s="32">
        <v>1479</v>
      </c>
      <c r="I20" s="33">
        <f>SUM(H20/H43)</f>
        <v>0.043787192468247624</v>
      </c>
      <c r="J20" s="17"/>
      <c r="K20" s="37"/>
      <c r="L20" s="36"/>
      <c r="M20" s="36"/>
      <c r="N20" s="36"/>
      <c r="O20" s="36"/>
      <c r="P20" s="38"/>
    </row>
    <row r="21" spans="1:16" ht="12.75">
      <c r="A21" s="31" t="s">
        <v>21</v>
      </c>
      <c r="B21" s="32">
        <v>53</v>
      </c>
      <c r="C21" s="32">
        <v>2334</v>
      </c>
      <c r="D21" s="33">
        <f>SUM(C21/C43)</f>
        <v>0.01510924097750445</v>
      </c>
      <c r="E21" s="17"/>
      <c r="F21" s="31" t="s">
        <v>28</v>
      </c>
      <c r="G21" s="32">
        <v>75</v>
      </c>
      <c r="H21" s="32">
        <v>1497</v>
      </c>
      <c r="I21" s="33">
        <f>SUM(H21/H43)</f>
        <v>0.044320099475974775</v>
      </c>
      <c r="J21" s="17"/>
      <c r="K21" s="39"/>
      <c r="L21" s="35"/>
      <c r="M21" s="35"/>
      <c r="N21" s="36"/>
      <c r="O21" s="36"/>
      <c r="P21" s="34"/>
    </row>
    <row r="22" spans="1:16" ht="12.75">
      <c r="A22" s="31" t="s">
        <v>23</v>
      </c>
      <c r="B22" s="32">
        <v>41</v>
      </c>
      <c r="C22" s="32">
        <v>3857</v>
      </c>
      <c r="D22" s="33">
        <f>SUM(C22/C43)</f>
        <v>0.024968441495387603</v>
      </c>
      <c r="E22" s="17"/>
      <c r="F22" s="31" t="s">
        <v>29</v>
      </c>
      <c r="G22" s="32">
        <v>94</v>
      </c>
      <c r="H22" s="32">
        <v>2018</v>
      </c>
      <c r="I22" s="33">
        <f>SUM(H22/H43)</f>
        <v>0.05974479675518844</v>
      </c>
      <c r="J22" s="17"/>
      <c r="K22" s="37"/>
      <c r="L22" s="36"/>
      <c r="M22" s="36"/>
      <c r="N22" s="36"/>
      <c r="O22" s="36"/>
      <c r="P22" s="38"/>
    </row>
    <row r="23" spans="1:16" ht="12.75">
      <c r="A23" s="31" t="s">
        <v>83</v>
      </c>
      <c r="B23" s="32">
        <v>25</v>
      </c>
      <c r="C23" s="32">
        <v>1713</v>
      </c>
      <c r="D23" s="33">
        <f>SUM(C23/C43)</f>
        <v>0.01108917300534067</v>
      </c>
      <c r="E23" s="17"/>
      <c r="F23" s="31" t="s">
        <v>55</v>
      </c>
      <c r="G23" s="32">
        <v>11</v>
      </c>
      <c r="H23" s="32">
        <v>375</v>
      </c>
      <c r="I23" s="33">
        <f>SUM(H23/H43)</f>
        <v>0.011102229327648991</v>
      </c>
      <c r="J23" s="17"/>
      <c r="K23" s="37"/>
      <c r="L23" s="36"/>
      <c r="M23" s="36"/>
      <c r="N23" s="36"/>
      <c r="O23" s="36"/>
      <c r="P23" s="38"/>
    </row>
    <row r="24" spans="1:16" ht="12.75">
      <c r="A24" s="31" t="s">
        <v>62</v>
      </c>
      <c r="B24" s="32">
        <v>4</v>
      </c>
      <c r="C24" s="32">
        <v>328</v>
      </c>
      <c r="D24" s="33">
        <f>SUM(C24/C43)</f>
        <v>0.0021233209257161354</v>
      </c>
      <c r="E24" s="17"/>
      <c r="F24" s="31" t="s">
        <v>33</v>
      </c>
      <c r="G24" s="32">
        <v>47</v>
      </c>
      <c r="H24" s="32">
        <v>1115</v>
      </c>
      <c r="I24" s="33">
        <f>SUM(H24/H43)</f>
        <v>0.03301062853420967</v>
      </c>
      <c r="J24" s="17"/>
      <c r="K24" s="39"/>
      <c r="L24" s="35"/>
      <c r="M24" s="35"/>
      <c r="N24" s="36"/>
      <c r="O24" s="36"/>
      <c r="P24" s="34"/>
    </row>
    <row r="25" spans="1:16" ht="12.75">
      <c r="A25" s="31" t="s">
        <v>24</v>
      </c>
      <c r="B25" s="32">
        <v>12</v>
      </c>
      <c r="C25" s="32">
        <v>2048</v>
      </c>
      <c r="D25" s="33">
        <f>SUM(C25/C43)</f>
        <v>0.013257808706910503</v>
      </c>
      <c r="E25" s="17"/>
      <c r="F25" s="31" t="s">
        <v>35</v>
      </c>
      <c r="G25" s="32">
        <v>1</v>
      </c>
      <c r="H25" s="32">
        <v>88</v>
      </c>
      <c r="I25" s="33">
        <f>SUM(H25/H43)</f>
        <v>0.0026053231488882968</v>
      </c>
      <c r="J25" s="17"/>
      <c r="K25" s="39"/>
      <c r="L25" s="35"/>
      <c r="M25" s="35"/>
      <c r="N25" s="36"/>
      <c r="O25" s="36"/>
      <c r="P25" s="34"/>
    </row>
    <row r="26" spans="1:16" ht="12.75">
      <c r="A26" s="31" t="s">
        <v>26</v>
      </c>
      <c r="B26" s="32">
        <v>59</v>
      </c>
      <c r="C26" s="32">
        <v>14558</v>
      </c>
      <c r="D26" s="33">
        <f>SUM(C26/C43)</f>
        <v>0.09424178669687652</v>
      </c>
      <c r="E26" s="17"/>
      <c r="F26" s="31" t="s">
        <v>36</v>
      </c>
      <c r="G26" s="32">
        <v>86</v>
      </c>
      <c r="H26" s="32">
        <v>3099</v>
      </c>
      <c r="I26" s="33">
        <f>SUM(H26/H43)</f>
        <v>0.09174882316369128</v>
      </c>
      <c r="J26" s="17"/>
      <c r="K26" s="39"/>
      <c r="L26" s="35"/>
      <c r="M26" s="35"/>
      <c r="N26" s="36"/>
      <c r="O26" s="36"/>
      <c r="P26" s="34"/>
    </row>
    <row r="27" spans="1:16" ht="12.75">
      <c r="A27" s="31" t="s">
        <v>27</v>
      </c>
      <c r="B27" s="32">
        <v>271</v>
      </c>
      <c r="C27" s="32">
        <v>12146</v>
      </c>
      <c r="D27" s="33">
        <f>SUM(C27/C43)</f>
        <v>0.07862760964557372</v>
      </c>
      <c r="E27" s="17"/>
      <c r="F27" s="31" t="s">
        <v>42</v>
      </c>
      <c r="G27" s="32">
        <v>162</v>
      </c>
      <c r="H27" s="32">
        <v>3767</v>
      </c>
      <c r="I27" s="33">
        <f>SUM(H27/H43)</f>
        <v>0.11152559433934334</v>
      </c>
      <c r="J27" s="17"/>
      <c r="K27" s="37"/>
      <c r="L27" s="36"/>
      <c r="M27" s="36"/>
      <c r="N27" s="36"/>
      <c r="O27" s="36"/>
      <c r="P27" s="38"/>
    </row>
    <row r="28" spans="1:16" ht="12.75">
      <c r="A28" s="31" t="s">
        <v>28</v>
      </c>
      <c r="B28" s="40">
        <v>138</v>
      </c>
      <c r="C28" s="40">
        <v>9015</v>
      </c>
      <c r="D28" s="33">
        <f>SUM(C28/C43)</f>
        <v>0.058358957760155365</v>
      </c>
      <c r="E28" s="17"/>
      <c r="F28" s="31" t="s">
        <v>30</v>
      </c>
      <c r="G28" s="32">
        <v>0</v>
      </c>
      <c r="H28" s="32">
        <v>0</v>
      </c>
      <c r="I28" s="33">
        <f>SUM(H28/H43)</f>
        <v>0</v>
      </c>
      <c r="J28" s="17"/>
      <c r="K28" s="39"/>
      <c r="L28" s="35"/>
      <c r="M28" s="35"/>
      <c r="N28" s="36"/>
      <c r="O28" s="36"/>
      <c r="P28" s="34"/>
    </row>
    <row r="29" spans="1:16" ht="12.75">
      <c r="A29" s="41" t="s">
        <v>31</v>
      </c>
      <c r="B29" s="32">
        <v>0</v>
      </c>
      <c r="C29" s="32">
        <v>35</v>
      </c>
      <c r="D29" s="33">
        <f>SUM(C29/C43)</f>
        <v>0.00022657387926849004</v>
      </c>
      <c r="E29" s="17"/>
      <c r="F29" s="31" t="s">
        <v>18</v>
      </c>
      <c r="G29" s="32">
        <v>9</v>
      </c>
      <c r="H29" s="32">
        <v>78</v>
      </c>
      <c r="I29" s="33">
        <f>SUM(H29/H43)</f>
        <v>0.0023092637001509903</v>
      </c>
      <c r="J29" s="17"/>
      <c r="K29" s="37"/>
      <c r="L29" s="36"/>
      <c r="M29" s="36"/>
      <c r="N29" s="36"/>
      <c r="O29" s="36"/>
      <c r="P29" s="38"/>
    </row>
    <row r="30" spans="1:16" ht="12.75">
      <c r="A30" s="31" t="s">
        <v>29</v>
      </c>
      <c r="B30" s="32">
        <v>145</v>
      </c>
      <c r="C30" s="32">
        <v>11270</v>
      </c>
      <c r="D30" s="33">
        <f>SUM(C30/C43)</f>
        <v>0.07295678912445379</v>
      </c>
      <c r="E30" s="17"/>
      <c r="F30" s="31" t="s">
        <v>40</v>
      </c>
      <c r="G30" s="32">
        <v>29</v>
      </c>
      <c r="H30" s="32">
        <v>478</v>
      </c>
      <c r="I30" s="33">
        <f>SUM(H30/H43)</f>
        <v>0.014151641649643248</v>
      </c>
      <c r="K30" s="39"/>
      <c r="L30" s="35"/>
      <c r="M30" s="35"/>
      <c r="N30" s="36"/>
      <c r="O30" s="36"/>
      <c r="P30" s="34"/>
    </row>
    <row r="31" spans="1:16" ht="12.75">
      <c r="A31" s="31" t="s">
        <v>34</v>
      </c>
      <c r="B31" s="32">
        <v>17</v>
      </c>
      <c r="C31" s="32">
        <v>860</v>
      </c>
      <c r="D31" s="33">
        <f>SUM(C31/C43)</f>
        <v>0.005567243890597184</v>
      </c>
      <c r="E31" s="17"/>
      <c r="F31" s="41"/>
      <c r="G31" s="43"/>
      <c r="H31" s="43"/>
      <c r="I31" s="42"/>
      <c r="K31" s="39"/>
      <c r="L31" s="35"/>
      <c r="M31" s="35"/>
      <c r="N31" s="36"/>
      <c r="O31" s="36"/>
      <c r="P31" s="34"/>
    </row>
    <row r="32" spans="1:16" ht="12.75">
      <c r="A32" s="31" t="s">
        <v>33</v>
      </c>
      <c r="B32" s="32">
        <v>56</v>
      </c>
      <c r="C32" s="32">
        <v>3190</v>
      </c>
      <c r="D32" s="33">
        <f>SUM(C32/C43)</f>
        <v>0.02065059071047095</v>
      </c>
      <c r="E32" s="17"/>
      <c r="F32" s="41"/>
      <c r="G32" s="43"/>
      <c r="H32" s="43"/>
      <c r="I32" s="42"/>
      <c r="K32" s="39"/>
      <c r="L32" s="35"/>
      <c r="M32" s="35"/>
      <c r="N32" s="36"/>
      <c r="O32" s="36"/>
      <c r="P32" s="34"/>
    </row>
    <row r="33" spans="1:16" ht="12.75">
      <c r="A33" s="31" t="s">
        <v>37</v>
      </c>
      <c r="B33" s="32">
        <v>78</v>
      </c>
      <c r="C33" s="32">
        <v>4229</v>
      </c>
      <c r="D33" s="33">
        <f>SUM(C33/C43)</f>
        <v>0.02737659815504127</v>
      </c>
      <c r="E33" s="17"/>
      <c r="F33" s="41"/>
      <c r="G33" s="32"/>
      <c r="H33" s="32"/>
      <c r="I33" s="33"/>
      <c r="J33" s="17"/>
      <c r="K33" s="37"/>
      <c r="L33" s="36"/>
      <c r="M33" s="36"/>
      <c r="N33" s="36"/>
      <c r="O33" s="36"/>
      <c r="P33" s="38"/>
    </row>
    <row r="34" spans="1:16" ht="12.75">
      <c r="A34" s="31" t="s">
        <v>18</v>
      </c>
      <c r="B34" s="32">
        <v>16</v>
      </c>
      <c r="C34" s="32">
        <v>452</v>
      </c>
      <c r="D34" s="33">
        <f>SUM(C34/C43)</f>
        <v>0.002926039812267357</v>
      </c>
      <c r="E34" s="17"/>
      <c r="F34" s="41"/>
      <c r="G34" s="43"/>
      <c r="H34" s="43"/>
      <c r="I34" s="42"/>
      <c r="K34" s="39"/>
      <c r="L34" s="35"/>
      <c r="M34" s="35"/>
      <c r="N34" s="36"/>
      <c r="O34" s="36"/>
      <c r="P34" s="34"/>
    </row>
    <row r="35" spans="1:16" ht="12.75">
      <c r="A35" s="31" t="s">
        <v>39</v>
      </c>
      <c r="B35" s="32">
        <v>9</v>
      </c>
      <c r="C35" s="32">
        <v>345</v>
      </c>
      <c r="D35" s="33">
        <f>SUM(C35/C43)</f>
        <v>0.0022333710956465446</v>
      </c>
      <c r="E35" s="17"/>
      <c r="F35" s="41"/>
      <c r="G35" s="43"/>
      <c r="H35" s="43"/>
      <c r="I35" s="42"/>
      <c r="K35" s="37"/>
      <c r="L35" s="36"/>
      <c r="M35" s="36"/>
      <c r="N35" s="36"/>
      <c r="O35" s="36"/>
      <c r="P35" s="38"/>
    </row>
    <row r="36" spans="1:16" ht="12.75">
      <c r="A36" s="31" t="s">
        <v>35</v>
      </c>
      <c r="B36" s="32">
        <v>28</v>
      </c>
      <c r="C36" s="32">
        <v>1758</v>
      </c>
      <c r="D36" s="33">
        <f>SUM(C36/C43)</f>
        <v>0.011380482278685872</v>
      </c>
      <c r="E36" s="17"/>
      <c r="F36" s="41"/>
      <c r="G36" s="43"/>
      <c r="H36" s="43"/>
      <c r="I36" s="42"/>
      <c r="K36" s="37"/>
      <c r="L36" s="36"/>
      <c r="M36" s="36"/>
      <c r="N36" s="36"/>
      <c r="O36" s="36"/>
      <c r="P36" s="38"/>
    </row>
    <row r="37" spans="1:16" ht="12.75">
      <c r="A37" s="31" t="s">
        <v>36</v>
      </c>
      <c r="B37" s="32">
        <v>312</v>
      </c>
      <c r="C37" s="32">
        <v>17102</v>
      </c>
      <c r="D37" s="33">
        <f>SUM(C37/C43)</f>
        <v>0.11071047094999191</v>
      </c>
      <c r="E37" s="17"/>
      <c r="F37" s="31"/>
      <c r="G37" s="32"/>
      <c r="H37" s="32"/>
      <c r="I37" s="44"/>
      <c r="J37" s="19"/>
      <c r="K37" s="45"/>
      <c r="L37" s="35"/>
      <c r="M37" s="36"/>
      <c r="N37" s="36"/>
      <c r="O37" s="36"/>
      <c r="P37" s="38"/>
    </row>
    <row r="38" spans="1:16" ht="12.75">
      <c r="A38" s="31" t="s">
        <v>38</v>
      </c>
      <c r="B38" s="32">
        <v>36</v>
      </c>
      <c r="C38" s="32">
        <v>1794</v>
      </c>
      <c r="D38" s="33">
        <f>SUM(C38/C43)</f>
        <v>0.011613529697362032</v>
      </c>
      <c r="E38" s="17"/>
      <c r="F38" s="31"/>
      <c r="G38" s="46"/>
      <c r="H38" s="46"/>
      <c r="I38" s="47"/>
      <c r="J38" s="20"/>
      <c r="K38" s="48"/>
      <c r="L38" s="9"/>
      <c r="M38" s="36"/>
      <c r="N38" s="36"/>
      <c r="O38" s="36"/>
      <c r="P38" s="38"/>
    </row>
    <row r="39" spans="1:16" ht="12.75">
      <c r="A39" s="31" t="s">
        <v>42</v>
      </c>
      <c r="B39" s="32">
        <v>182</v>
      </c>
      <c r="C39" s="32">
        <v>15954</v>
      </c>
      <c r="D39" s="33">
        <f>SUM(C39/C43)</f>
        <v>0.10327884770998544</v>
      </c>
      <c r="E39" s="17"/>
      <c r="F39" s="41"/>
      <c r="G39" s="49"/>
      <c r="H39" s="49"/>
      <c r="I39" s="50"/>
      <c r="J39" s="21"/>
      <c r="K39" s="51"/>
      <c r="L39" s="36"/>
      <c r="M39" s="36"/>
      <c r="N39" s="36"/>
      <c r="O39" s="36"/>
      <c r="P39" s="38"/>
    </row>
    <row r="40" spans="1:16" ht="12.75">
      <c r="A40" s="31" t="s">
        <v>40</v>
      </c>
      <c r="B40" s="32">
        <v>4</v>
      </c>
      <c r="C40" s="32">
        <v>255</v>
      </c>
      <c r="D40" s="33">
        <f>SUM(C40/C43)</f>
        <v>0.0016507525489561417</v>
      </c>
      <c r="E40" s="17"/>
      <c r="F40" s="41"/>
      <c r="G40" s="49"/>
      <c r="H40" s="49"/>
      <c r="I40" s="50"/>
      <c r="J40" s="21"/>
      <c r="K40" s="51"/>
      <c r="L40" s="36"/>
      <c r="M40" s="36"/>
      <c r="N40" s="36"/>
      <c r="O40" s="36"/>
      <c r="P40" s="38"/>
    </row>
    <row r="41" spans="3:16" ht="12.75">
      <c r="C41" s="21"/>
      <c r="D41" s="52"/>
      <c r="E41" s="17"/>
      <c r="F41" s="41"/>
      <c r="G41" s="49"/>
      <c r="H41" s="49"/>
      <c r="I41" s="50"/>
      <c r="J41" s="21"/>
      <c r="K41" s="51"/>
      <c r="L41" s="36"/>
      <c r="M41" s="36"/>
      <c r="N41" s="36"/>
      <c r="O41" s="36"/>
      <c r="P41" s="38"/>
    </row>
    <row r="42" spans="1:16" ht="12.75">
      <c r="A42" s="31"/>
      <c r="B42" s="32"/>
      <c r="C42" s="32"/>
      <c r="D42" s="53"/>
      <c r="E42" s="8"/>
      <c r="F42" s="41"/>
      <c r="G42" s="49"/>
      <c r="H42" s="49"/>
      <c r="I42" s="50"/>
      <c r="J42" s="21"/>
      <c r="K42" s="51"/>
      <c r="L42" s="36"/>
      <c r="M42" s="36"/>
      <c r="N42" s="36"/>
      <c r="O42" s="36"/>
      <c r="P42" s="38"/>
    </row>
    <row r="43" spans="1:16" ht="12.75">
      <c r="A43" s="54" t="s">
        <v>115</v>
      </c>
      <c r="B43" s="55">
        <f>SUM(B6:B40)</f>
        <v>2127</v>
      </c>
      <c r="C43" s="55">
        <f>SUM(C6:C42)</f>
        <v>154475</v>
      </c>
      <c r="D43" s="56"/>
      <c r="E43" s="6"/>
      <c r="F43" s="54" t="str">
        <f>(A43)</f>
        <v>Total November 2002</v>
      </c>
      <c r="G43" s="32">
        <f>SUM(G6:G30)</f>
        <v>1468</v>
      </c>
      <c r="H43" s="32">
        <f>SUM(H6:H30)</f>
        <v>33777</v>
      </c>
      <c r="I43" s="44"/>
      <c r="J43" s="19"/>
      <c r="K43" s="54" t="str">
        <f>(F43)</f>
        <v>Total November 2002</v>
      </c>
      <c r="L43" s="32">
        <f>SUM(L6:L23)</f>
        <v>170</v>
      </c>
      <c r="M43" s="32">
        <f>SUM(M6:M42)</f>
        <v>3782</v>
      </c>
      <c r="N43" s="36"/>
      <c r="O43" s="36"/>
      <c r="P43" s="38"/>
    </row>
    <row r="44" spans="1:16" ht="12.75">
      <c r="A44" s="54" t="s">
        <v>116</v>
      </c>
      <c r="B44" s="55">
        <v>2655</v>
      </c>
      <c r="C44" s="55">
        <v>163858</v>
      </c>
      <c r="D44" s="56"/>
      <c r="E44" s="6"/>
      <c r="F44" s="54" t="str">
        <f>A44</f>
        <v>Total November 2001 </v>
      </c>
      <c r="G44" s="32">
        <v>1226</v>
      </c>
      <c r="H44" s="32">
        <v>37868</v>
      </c>
      <c r="I44" s="44"/>
      <c r="J44" s="19"/>
      <c r="K44" s="54" t="str">
        <f>(F44)</f>
        <v>Total November 2001 </v>
      </c>
      <c r="L44" s="32">
        <v>245</v>
      </c>
      <c r="M44" s="32">
        <v>4512</v>
      </c>
      <c r="N44" s="36"/>
      <c r="O44" s="36"/>
      <c r="P44" s="38"/>
    </row>
    <row r="45" spans="1:16" ht="12.75">
      <c r="A45" s="54" t="s">
        <v>78</v>
      </c>
      <c r="B45" s="57">
        <f>SUM(B43-B44)</f>
        <v>-528</v>
      </c>
      <c r="C45" s="57">
        <f>SUM(C43-C44)</f>
        <v>-9383</v>
      </c>
      <c r="D45" s="56"/>
      <c r="E45" s="6"/>
      <c r="F45" s="54" t="s">
        <v>78</v>
      </c>
      <c r="G45" s="57">
        <f>SUM(G43-G44)</f>
        <v>242</v>
      </c>
      <c r="H45" s="57">
        <f>SUM(H43-H44)</f>
        <v>-4091</v>
      </c>
      <c r="I45" s="56"/>
      <c r="J45" s="6"/>
      <c r="K45" s="54" t="s">
        <v>78</v>
      </c>
      <c r="L45" s="57">
        <f>SUM(L43-L44)</f>
        <v>-75</v>
      </c>
      <c r="M45" s="57">
        <f>SUM(M43-M44)</f>
        <v>-730</v>
      </c>
      <c r="N45" s="36"/>
      <c r="O45" s="36"/>
      <c r="P45" s="38"/>
    </row>
    <row r="46" spans="1:16" ht="12.75">
      <c r="A46" s="54" t="s">
        <v>79</v>
      </c>
      <c r="B46" s="58">
        <f>SUM(B45/B44)</f>
        <v>-0.19887005649717515</v>
      </c>
      <c r="C46" s="58">
        <f>SUM(C45/C44)</f>
        <v>-0.05726299600873928</v>
      </c>
      <c r="D46" s="59"/>
      <c r="E46" s="15"/>
      <c r="F46" s="54" t="s">
        <v>79</v>
      </c>
      <c r="G46" s="58">
        <f>SUM(G45/G44)</f>
        <v>0.19738988580750408</v>
      </c>
      <c r="H46" s="58">
        <f>SUM(H45/H44)</f>
        <v>-0.1080331678462026</v>
      </c>
      <c r="I46" s="59"/>
      <c r="J46" s="15"/>
      <c r="K46" s="54" t="s">
        <v>79</v>
      </c>
      <c r="L46" s="58">
        <f>SUM(L45/L44)</f>
        <v>-0.30612244897959184</v>
      </c>
      <c r="M46" s="58">
        <f>SUM(M45/M44)</f>
        <v>-0.16179078014184398</v>
      </c>
      <c r="N46" s="36"/>
      <c r="O46" s="36"/>
      <c r="P46" s="38"/>
    </row>
    <row r="47" spans="1:16" ht="12.75">
      <c r="A47" s="54"/>
      <c r="B47" s="58"/>
      <c r="C47" s="58"/>
      <c r="D47" s="59"/>
      <c r="E47" s="15"/>
      <c r="F47" s="54"/>
      <c r="G47" s="58"/>
      <c r="H47" s="58"/>
      <c r="I47" s="59"/>
      <c r="J47" s="15"/>
      <c r="K47" s="54"/>
      <c r="L47" s="58"/>
      <c r="M47" s="58"/>
      <c r="N47" s="36"/>
      <c r="O47" s="36"/>
      <c r="P47" s="38"/>
    </row>
    <row r="48" spans="1:16" ht="12.75">
      <c r="A48" s="60"/>
      <c r="B48" s="55"/>
      <c r="C48" s="55"/>
      <c r="D48" s="56"/>
      <c r="E48" s="6"/>
      <c r="F48" s="60"/>
      <c r="G48" s="55"/>
      <c r="H48" s="55"/>
      <c r="I48" s="61"/>
      <c r="J48" s="22"/>
      <c r="K48" s="60"/>
      <c r="L48" s="55"/>
      <c r="M48" s="55"/>
      <c r="N48" s="36"/>
      <c r="O48" s="36"/>
      <c r="P48" s="38"/>
    </row>
    <row r="49" spans="1:16" ht="12.75">
      <c r="A49" s="54"/>
      <c r="B49" s="62"/>
      <c r="C49" s="62"/>
      <c r="D49" s="63"/>
      <c r="E49" s="18"/>
      <c r="F49" s="54"/>
      <c r="G49" s="62"/>
      <c r="H49" s="62"/>
      <c r="I49" s="63"/>
      <c r="J49" s="18"/>
      <c r="K49" s="54"/>
      <c r="L49" s="62"/>
      <c r="M49" s="62"/>
      <c r="N49" s="36"/>
      <c r="O49" s="36"/>
      <c r="P49" s="38"/>
    </row>
    <row r="50" spans="1:16" ht="12.75">
      <c r="A50" s="54"/>
      <c r="B50" s="58"/>
      <c r="C50" s="58"/>
      <c r="D50" s="59"/>
      <c r="E50" s="15"/>
      <c r="F50" s="54"/>
      <c r="G50" s="58"/>
      <c r="H50" s="58"/>
      <c r="I50" s="59"/>
      <c r="J50" s="15"/>
      <c r="K50" s="54"/>
      <c r="L50" s="58"/>
      <c r="M50" s="58"/>
      <c r="N50" s="36"/>
      <c r="O50" s="36"/>
      <c r="P50" s="38"/>
    </row>
    <row r="51" spans="1:16" ht="12.75">
      <c r="A51" s="64"/>
      <c r="B51" s="65"/>
      <c r="C51" s="65"/>
      <c r="D51" s="66"/>
      <c r="E51" s="5"/>
      <c r="F51" s="67"/>
      <c r="G51" s="68"/>
      <c r="H51" s="68"/>
      <c r="I51" s="69"/>
      <c r="J51"/>
      <c r="K51" s="67"/>
      <c r="L51" s="68"/>
      <c r="M51" s="68"/>
      <c r="N51" s="68"/>
      <c r="O51" s="68"/>
      <c r="P51" s="70"/>
    </row>
    <row r="52" spans="1:12" ht="12.75">
      <c r="A52" s="2"/>
      <c r="B52" s="2"/>
      <c r="C52" s="2"/>
      <c r="D52" s="2"/>
      <c r="E52" s="2"/>
      <c r="F52" s="2"/>
      <c r="L52" s="1"/>
    </row>
    <row r="53" spans="1:12" ht="12.75">
      <c r="A53" s="2"/>
      <c r="B53" s="2"/>
      <c r="C53" s="2"/>
      <c r="D53" s="2"/>
      <c r="E53" s="2"/>
      <c r="F53" s="2"/>
      <c r="L53" s="1"/>
    </row>
    <row r="54" spans="1:12" ht="12.75">
      <c r="A54" s="2"/>
      <c r="B54" s="3"/>
      <c r="C54" s="3"/>
      <c r="D54" s="3"/>
      <c r="E54" s="3"/>
      <c r="F54" s="3"/>
      <c r="L54" s="1"/>
    </row>
    <row r="58" spans="1:12" ht="12.75">
      <c r="A58" s="2"/>
      <c r="B58" s="2"/>
      <c r="C58" s="2"/>
      <c r="D58" s="2"/>
      <c r="E58" s="2"/>
      <c r="F58" s="2"/>
      <c r="L58" s="1"/>
    </row>
    <row r="63" spans="1:12" ht="12.75">
      <c r="A63" s="1"/>
      <c r="B63" s="1"/>
      <c r="C63" s="1"/>
      <c r="D63" s="1"/>
      <c r="E63" s="1"/>
      <c r="F63" s="1"/>
      <c r="L63" s="1"/>
    </row>
    <row r="64" spans="1:12" ht="12.75">
      <c r="A64" s="1"/>
      <c r="B64" s="1"/>
      <c r="C64" s="1"/>
      <c r="D64" s="1"/>
      <c r="E64" s="1"/>
      <c r="F64" s="1"/>
      <c r="L64" s="1"/>
    </row>
    <row r="65" spans="1:12" ht="12.75">
      <c r="A65" s="1"/>
      <c r="B65" s="1"/>
      <c r="C65" s="1"/>
      <c r="D65" s="1"/>
      <c r="E65" s="1"/>
      <c r="F65" s="1"/>
      <c r="L65" s="1"/>
    </row>
    <row r="66" spans="1:12" ht="12.75">
      <c r="A66" s="1"/>
      <c r="B66" s="1"/>
      <c r="C66" s="1"/>
      <c r="D66" s="1"/>
      <c r="E66" s="1"/>
      <c r="F66" s="1"/>
      <c r="L66" s="1"/>
    </row>
  </sheetData>
  <sheetProtection/>
  <mergeCells count="4">
    <mergeCell ref="A1:P1"/>
    <mergeCell ref="B4:D4"/>
    <mergeCell ref="G4:I4"/>
    <mergeCell ref="L4:P4"/>
  </mergeCells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="75" zoomScaleNormal="75" zoomScalePageLayoutView="0" workbookViewId="0" topLeftCell="A1">
      <selection activeCell="A1" sqref="A1:P1"/>
    </sheetView>
  </sheetViews>
  <sheetFormatPr defaultColWidth="11.421875" defaultRowHeight="12.75"/>
  <cols>
    <col min="1" max="1" width="21.00390625" style="0" customWidth="1"/>
    <col min="2" max="2" width="12.421875" style="0" customWidth="1"/>
    <col min="3" max="3" width="15.00390625" style="0" customWidth="1"/>
    <col min="4" max="4" width="10.140625" style="0" customWidth="1"/>
    <col min="5" max="5" width="3.28125" style="0" customWidth="1"/>
    <col min="6" max="6" width="21.00390625" style="0" customWidth="1"/>
    <col min="7" max="7" width="12.421875" style="4" customWidth="1"/>
    <col min="8" max="8" width="15.00390625" style="4" customWidth="1"/>
    <col min="9" max="9" width="10.140625" style="4" customWidth="1"/>
    <col min="10" max="10" width="3.140625" style="4" customWidth="1"/>
    <col min="11" max="11" width="21.421875" style="4" customWidth="1"/>
    <col min="12" max="12" width="12.421875" style="0" customWidth="1"/>
    <col min="13" max="13" width="15.00390625" style="0" customWidth="1"/>
    <col min="14" max="14" width="11.28125" style="0" hidden="1" customWidth="1"/>
    <col min="15" max="15" width="9.140625" style="0" hidden="1" customWidth="1"/>
    <col min="16" max="16" width="10.140625" style="13" customWidth="1"/>
    <col min="17" max="16384" width="8.8515625" style="0" customWidth="1"/>
  </cols>
  <sheetData>
    <row r="1" spans="1:16" s="10" customFormat="1" ht="26.25">
      <c r="A1" s="71" t="s">
        <v>117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12" customFormat="1" ht="12.75">
      <c r="A2" s="14" t="s">
        <v>63</v>
      </c>
      <c r="P2" s="23"/>
    </row>
    <row r="3" spans="1:16" s="12" customFormat="1" ht="12.75">
      <c r="A3" s="14"/>
      <c r="B3" s="16"/>
      <c r="G3" s="16"/>
      <c r="H3" s="16"/>
      <c r="I3" s="16"/>
      <c r="J3" s="16"/>
      <c r="K3" s="16"/>
      <c r="L3" s="16"/>
      <c r="M3" s="16"/>
      <c r="P3" s="23"/>
    </row>
    <row r="4" spans="1:16" s="11" customFormat="1" ht="15" customHeight="1">
      <c r="A4" s="24"/>
      <c r="B4" s="72" t="s">
        <v>68</v>
      </c>
      <c r="C4" s="72"/>
      <c r="D4" s="73"/>
      <c r="E4" s="6"/>
      <c r="F4" s="25"/>
      <c r="G4" s="74" t="s">
        <v>69</v>
      </c>
      <c r="H4" s="74"/>
      <c r="I4" s="75"/>
      <c r="J4" s="16"/>
      <c r="K4" s="26"/>
      <c r="L4" s="74" t="s">
        <v>70</v>
      </c>
      <c r="M4" s="74"/>
      <c r="N4" s="74"/>
      <c r="O4" s="74"/>
      <c r="P4" s="75"/>
    </row>
    <row r="5" spans="1:16" s="1" customFormat="1" ht="12.75">
      <c r="A5" s="27" t="s">
        <v>0</v>
      </c>
      <c r="B5" s="28" t="s">
        <v>66</v>
      </c>
      <c r="C5" s="28" t="s">
        <v>45</v>
      </c>
      <c r="D5" s="29" t="s">
        <v>71</v>
      </c>
      <c r="E5" s="6"/>
      <c r="F5" s="27" t="s">
        <v>0</v>
      </c>
      <c r="G5" s="28" t="str">
        <f>B5</f>
        <v>01/12 - 31/12</v>
      </c>
      <c r="H5" s="28" t="str">
        <f>C5</f>
        <v>01/01 - 31/12</v>
      </c>
      <c r="I5" s="29" t="s">
        <v>71</v>
      </c>
      <c r="J5" s="6"/>
      <c r="K5" s="27" t="s">
        <v>0</v>
      </c>
      <c r="L5" s="28" t="str">
        <f>B5</f>
        <v>01/12 - 31/12</v>
      </c>
      <c r="M5" s="28" t="str">
        <f>C5</f>
        <v>01/01 - 31/12</v>
      </c>
      <c r="N5" s="30"/>
      <c r="O5" s="30"/>
      <c r="P5" s="29" t="s">
        <v>71</v>
      </c>
    </row>
    <row r="6" spans="1:16" ht="12.75">
      <c r="A6" s="31" t="s">
        <v>1</v>
      </c>
      <c r="B6" s="32">
        <v>5</v>
      </c>
      <c r="C6" s="32">
        <v>1356</v>
      </c>
      <c r="D6" s="33">
        <f>SUM(C6/C43)</f>
        <v>0.008685904621593056</v>
      </c>
      <c r="E6" s="17"/>
      <c r="F6" s="31" t="s">
        <v>2</v>
      </c>
      <c r="G6" s="32">
        <v>1</v>
      </c>
      <c r="H6" s="32">
        <v>30</v>
      </c>
      <c r="I6" s="33">
        <f>SUM(H6/H43)</f>
        <v>0.0008693384334521429</v>
      </c>
      <c r="J6" s="17"/>
      <c r="K6" s="7" t="s">
        <v>43</v>
      </c>
      <c r="L6" s="13">
        <v>0</v>
      </c>
      <c r="M6" s="13">
        <v>70</v>
      </c>
      <c r="P6" s="34">
        <f>SUM(M6/M43)</f>
        <v>0.018343815513626835</v>
      </c>
    </row>
    <row r="7" spans="1:16" ht="12.75">
      <c r="A7" s="31" t="s">
        <v>41</v>
      </c>
      <c r="B7" s="32">
        <v>5</v>
      </c>
      <c r="C7" s="32">
        <v>3125</v>
      </c>
      <c r="D7" s="33">
        <f>SUM(C7/C43)</f>
        <v>0.020017294942830607</v>
      </c>
      <c r="E7" s="17"/>
      <c r="F7" s="31" t="s">
        <v>4</v>
      </c>
      <c r="G7" s="32">
        <v>118</v>
      </c>
      <c r="H7" s="32">
        <v>3202</v>
      </c>
      <c r="I7" s="33">
        <f>SUM(H7/H43)</f>
        <v>0.09278738879712539</v>
      </c>
      <c r="J7" s="17"/>
      <c r="K7" s="31" t="s">
        <v>6</v>
      </c>
      <c r="L7" s="35">
        <v>3</v>
      </c>
      <c r="M7" s="35">
        <v>401</v>
      </c>
      <c r="N7" s="36"/>
      <c r="O7" s="36"/>
      <c r="P7" s="34">
        <f>SUM(M7/M43)</f>
        <v>0.10508385744234801</v>
      </c>
    </row>
    <row r="8" spans="1:16" ht="12.75">
      <c r="A8" s="31" t="s">
        <v>3</v>
      </c>
      <c r="B8" s="32">
        <v>15</v>
      </c>
      <c r="C8" s="32">
        <v>4247</v>
      </c>
      <c r="D8" s="33">
        <f>SUM(C8/C43)</f>
        <v>0.027204304519104508</v>
      </c>
      <c r="E8" s="17"/>
      <c r="F8" s="31" t="s">
        <v>43</v>
      </c>
      <c r="G8" s="32">
        <v>0</v>
      </c>
      <c r="H8" s="32">
        <v>95</v>
      </c>
      <c r="I8" s="33">
        <f>SUM(H8/H43)</f>
        <v>0.0027529050392651193</v>
      </c>
      <c r="J8" s="17"/>
      <c r="K8" s="31" t="s">
        <v>8</v>
      </c>
      <c r="L8" s="35">
        <v>0</v>
      </c>
      <c r="M8" s="35">
        <v>34</v>
      </c>
      <c r="N8" s="36"/>
      <c r="O8" s="36"/>
      <c r="P8" s="34">
        <f>SUM(M8/M43)</f>
        <v>0.00890985324947589</v>
      </c>
    </row>
    <row r="9" spans="1:16" ht="12.75">
      <c r="A9" s="31" t="s">
        <v>5</v>
      </c>
      <c r="B9" s="32">
        <v>0</v>
      </c>
      <c r="C9" s="32">
        <v>271</v>
      </c>
      <c r="D9" s="33">
        <f>SUM(C9/C43)</f>
        <v>0.00173589981744227</v>
      </c>
      <c r="E9" s="17"/>
      <c r="F9" s="31" t="s">
        <v>7</v>
      </c>
      <c r="G9" s="32">
        <v>0</v>
      </c>
      <c r="H9" s="32">
        <v>22</v>
      </c>
      <c r="I9" s="33">
        <f>SUM(H9/H43)</f>
        <v>0.0006375148511982381</v>
      </c>
      <c r="J9" s="17"/>
      <c r="K9" s="31" t="s">
        <v>12</v>
      </c>
      <c r="L9" s="35">
        <v>0</v>
      </c>
      <c r="M9" s="35">
        <v>244</v>
      </c>
      <c r="N9" s="36"/>
      <c r="O9" s="36"/>
      <c r="P9" s="34">
        <f>SUM(M9/M43)</f>
        <v>0.0639412997903564</v>
      </c>
    </row>
    <row r="10" spans="1:16" ht="12.75">
      <c r="A10" s="31" t="s">
        <v>4</v>
      </c>
      <c r="B10" s="32">
        <v>25</v>
      </c>
      <c r="C10" s="32">
        <v>4298</v>
      </c>
      <c r="D10" s="33">
        <f>SUM(C10/C43)</f>
        <v>0.0275309867725715</v>
      </c>
      <c r="E10" s="17"/>
      <c r="F10" s="31" t="s">
        <v>9</v>
      </c>
      <c r="G10" s="32">
        <v>27</v>
      </c>
      <c r="H10" s="32">
        <v>2924</v>
      </c>
      <c r="I10" s="33">
        <f>SUM(H10/H43)</f>
        <v>0.0847315193138022</v>
      </c>
      <c r="J10" s="17"/>
      <c r="K10" s="31" t="s">
        <v>14</v>
      </c>
      <c r="L10" s="35">
        <v>0</v>
      </c>
      <c r="M10" s="35">
        <v>215</v>
      </c>
      <c r="N10" s="36"/>
      <c r="O10" s="36"/>
      <c r="P10" s="34">
        <f>SUM(M10/M43)</f>
        <v>0.05634171907756813</v>
      </c>
    </row>
    <row r="11" spans="1:16" ht="12.75">
      <c r="A11" s="31" t="s">
        <v>43</v>
      </c>
      <c r="B11" s="32">
        <v>1</v>
      </c>
      <c r="C11" s="32">
        <v>1286</v>
      </c>
      <c r="D11" s="33">
        <f>SUM(C11/C43)</f>
        <v>0.008237517214873652</v>
      </c>
      <c r="E11" s="17"/>
      <c r="F11" s="31" t="s">
        <v>10</v>
      </c>
      <c r="G11" s="32">
        <v>168</v>
      </c>
      <c r="H11" s="32">
        <v>5599</v>
      </c>
      <c r="I11" s="33">
        <f>SUM(H11/H43)</f>
        <v>0.16224752962995162</v>
      </c>
      <c r="J11" s="17"/>
      <c r="K11" s="31" t="s">
        <v>15</v>
      </c>
      <c r="L11" s="35">
        <v>4</v>
      </c>
      <c r="M11" s="35">
        <v>398</v>
      </c>
      <c r="N11" s="36"/>
      <c r="O11" s="36"/>
      <c r="P11" s="34">
        <f>SUM(M11/M43)</f>
        <v>0.10429769392033543</v>
      </c>
    </row>
    <row r="12" spans="1:16" ht="12.75">
      <c r="A12" s="31" t="s">
        <v>7</v>
      </c>
      <c r="B12" s="32">
        <v>0</v>
      </c>
      <c r="C12" s="32">
        <v>216</v>
      </c>
      <c r="D12" s="33">
        <f>SUM(C12/C43)</f>
        <v>0.0013835954264484515</v>
      </c>
      <c r="E12" s="17"/>
      <c r="F12" s="31" t="s">
        <v>13</v>
      </c>
      <c r="G12" s="32">
        <v>3</v>
      </c>
      <c r="H12" s="32">
        <v>300</v>
      </c>
      <c r="I12" s="33">
        <f>SUM(H12/H43)</f>
        <v>0.00869338433452143</v>
      </c>
      <c r="J12" s="17"/>
      <c r="K12" s="31" t="s">
        <v>19</v>
      </c>
      <c r="L12" s="35">
        <v>4</v>
      </c>
      <c r="M12" s="35">
        <v>236</v>
      </c>
      <c r="N12" s="36"/>
      <c r="O12" s="36"/>
      <c r="P12" s="34">
        <f>SUM(M12/M43)</f>
        <v>0.06184486373165619</v>
      </c>
    </row>
    <row r="13" spans="1:16" ht="12.75">
      <c r="A13" s="31" t="s">
        <v>9</v>
      </c>
      <c r="B13" s="32">
        <v>52</v>
      </c>
      <c r="C13" s="32">
        <v>9084</v>
      </c>
      <c r="D13" s="33">
        <f>SUM(C13/C43)</f>
        <v>0.058187874323415434</v>
      </c>
      <c r="E13" s="17"/>
      <c r="F13" s="31" t="s">
        <v>14</v>
      </c>
      <c r="G13" s="32">
        <v>23</v>
      </c>
      <c r="H13" s="32">
        <v>1161</v>
      </c>
      <c r="I13" s="33">
        <f>SUM(H13/H43)</f>
        <v>0.03364339737459793</v>
      </c>
      <c r="J13" s="17"/>
      <c r="K13" s="31" t="s">
        <v>22</v>
      </c>
      <c r="L13" s="35">
        <v>4</v>
      </c>
      <c r="M13" s="35">
        <v>558</v>
      </c>
      <c r="N13" s="36"/>
      <c r="O13" s="36"/>
      <c r="P13" s="34">
        <f>SUM(M13/M43)</f>
        <v>0.14622641509433962</v>
      </c>
    </row>
    <row r="14" spans="1:16" ht="12.75">
      <c r="A14" s="31" t="s">
        <v>10</v>
      </c>
      <c r="B14" s="32">
        <v>184</v>
      </c>
      <c r="C14" s="32">
        <v>17711</v>
      </c>
      <c r="D14" s="33">
        <f>SUM(C14/C43)</f>
        <v>0.11344841943439131</v>
      </c>
      <c r="E14" s="17"/>
      <c r="F14" s="31" t="s">
        <v>15</v>
      </c>
      <c r="G14" s="32">
        <v>2</v>
      </c>
      <c r="H14" s="32">
        <v>361</v>
      </c>
      <c r="I14" s="33">
        <f>SUM(H14/H43)</f>
        <v>0.010461039149207454</v>
      </c>
      <c r="J14" s="17"/>
      <c r="K14" s="31" t="s">
        <v>24</v>
      </c>
      <c r="L14" s="35">
        <v>6</v>
      </c>
      <c r="M14" s="35">
        <v>249</v>
      </c>
      <c r="N14" s="36"/>
      <c r="O14" s="36"/>
      <c r="P14" s="34">
        <f>SUM(M14/M43)</f>
        <v>0.06525157232704402</v>
      </c>
    </row>
    <row r="15" spans="1:16" ht="12.75">
      <c r="A15" s="31" t="s">
        <v>11</v>
      </c>
      <c r="B15" s="32">
        <v>15</v>
      </c>
      <c r="C15" s="32">
        <v>3018</v>
      </c>
      <c r="D15" s="33">
        <f>SUM(C15/C43)</f>
        <v>0.019331902763988086</v>
      </c>
      <c r="E15" s="17"/>
      <c r="F15" s="31" t="s">
        <v>17</v>
      </c>
      <c r="G15" s="32">
        <v>5</v>
      </c>
      <c r="H15" s="32">
        <v>79</v>
      </c>
      <c r="I15" s="33">
        <f>SUM(H15/H43)</f>
        <v>0.00228925787475731</v>
      </c>
      <c r="J15" s="17"/>
      <c r="K15" s="31" t="s">
        <v>29</v>
      </c>
      <c r="L15" s="35">
        <v>5</v>
      </c>
      <c r="M15" s="35">
        <v>189</v>
      </c>
      <c r="N15" s="36"/>
      <c r="O15" s="36"/>
      <c r="P15" s="34">
        <f>SUM(M15/M43)</f>
        <v>0.049528301886792456</v>
      </c>
    </row>
    <row r="16" spans="1:16" ht="12.75">
      <c r="A16" s="31" t="s">
        <v>13</v>
      </c>
      <c r="B16" s="32">
        <v>48</v>
      </c>
      <c r="C16" s="32">
        <v>4744</v>
      </c>
      <c r="D16" s="33">
        <f>SUM(C16/C43)</f>
        <v>0.030387855106812287</v>
      </c>
      <c r="E16" s="17"/>
      <c r="F16" s="31" t="s">
        <v>21</v>
      </c>
      <c r="G16" s="32">
        <v>12</v>
      </c>
      <c r="H16" s="32">
        <v>549</v>
      </c>
      <c r="I16" s="33">
        <f>SUM(H16/H43)</f>
        <v>0.015908893332174216</v>
      </c>
      <c r="J16" s="17"/>
      <c r="K16" s="31" t="s">
        <v>32</v>
      </c>
      <c r="L16" s="35">
        <v>2</v>
      </c>
      <c r="M16" s="35">
        <v>500</v>
      </c>
      <c r="N16" s="36"/>
      <c r="O16" s="36"/>
      <c r="P16" s="34">
        <f>SUM(M16/M43)</f>
        <v>0.1310272536687631</v>
      </c>
    </row>
    <row r="17" spans="1:16" ht="12.75">
      <c r="A17" s="31" t="s">
        <v>14</v>
      </c>
      <c r="B17" s="32">
        <v>3</v>
      </c>
      <c r="C17" s="32">
        <v>109</v>
      </c>
      <c r="D17" s="33">
        <f>SUM(C17/C43)</f>
        <v>0.0006982032476059315</v>
      </c>
      <c r="E17" s="17"/>
      <c r="F17" s="31" t="s">
        <v>22</v>
      </c>
      <c r="G17" s="32">
        <v>27</v>
      </c>
      <c r="H17" s="32">
        <v>1430</v>
      </c>
      <c r="I17" s="33">
        <f>SUM(H17/H43)</f>
        <v>0.041438465327885476</v>
      </c>
      <c r="J17" s="17"/>
      <c r="K17" s="31" t="s">
        <v>38</v>
      </c>
      <c r="L17" s="35">
        <v>3</v>
      </c>
      <c r="M17" s="35">
        <v>518</v>
      </c>
      <c r="N17" s="36"/>
      <c r="O17" s="36"/>
      <c r="P17" s="34">
        <f>SUM(M17/M43)</f>
        <v>0.13574423480083858</v>
      </c>
    </row>
    <row r="18" spans="1:16" ht="12.75">
      <c r="A18" s="31" t="s">
        <v>16</v>
      </c>
      <c r="B18" s="32">
        <v>1</v>
      </c>
      <c r="C18" s="32">
        <v>242</v>
      </c>
      <c r="D18" s="33">
        <f>SUM(C18/C43)</f>
        <v>0.0015501393203728021</v>
      </c>
      <c r="E18" s="17"/>
      <c r="F18" s="31" t="s">
        <v>24</v>
      </c>
      <c r="G18" s="32">
        <v>14</v>
      </c>
      <c r="H18" s="32">
        <v>2276</v>
      </c>
      <c r="I18" s="33">
        <f>SUM(H18/H43)</f>
        <v>0.06595380915123591</v>
      </c>
      <c r="J18" s="17"/>
      <c r="K18" s="31" t="s">
        <v>82</v>
      </c>
      <c r="L18" s="35">
        <v>3</v>
      </c>
      <c r="M18" s="35">
        <v>204</v>
      </c>
      <c r="N18" s="36"/>
      <c r="O18" s="36"/>
      <c r="P18" s="34">
        <f>SUM(M18/M43)</f>
        <v>0.05345911949685535</v>
      </c>
    </row>
    <row r="19" spans="1:16" ht="12.75">
      <c r="A19" s="31" t="s">
        <v>55</v>
      </c>
      <c r="B19" s="32">
        <v>8</v>
      </c>
      <c r="C19" s="32">
        <v>1346</v>
      </c>
      <c r="D19" s="33">
        <f>SUM(C19/C43)</f>
        <v>0.008621849277776</v>
      </c>
      <c r="E19" s="17"/>
      <c r="F19" s="31" t="s">
        <v>26</v>
      </c>
      <c r="G19" s="32">
        <v>18</v>
      </c>
      <c r="H19" s="32">
        <v>2172</v>
      </c>
      <c r="I19" s="33">
        <f>SUM(H19/H43)</f>
        <v>0.06294010258193515</v>
      </c>
      <c r="J19" s="17"/>
      <c r="K19" s="37"/>
      <c r="P19" s="38"/>
    </row>
    <row r="20" spans="1:16" ht="12.75">
      <c r="A20" s="31" t="s">
        <v>20</v>
      </c>
      <c r="B20" s="32">
        <v>6</v>
      </c>
      <c r="C20" s="32">
        <v>547</v>
      </c>
      <c r="D20" s="33">
        <f>SUM(C20/C43)</f>
        <v>0.0035038273067930694</v>
      </c>
      <c r="E20" s="17"/>
      <c r="F20" s="31" t="s">
        <v>27</v>
      </c>
      <c r="G20" s="32">
        <v>17</v>
      </c>
      <c r="H20" s="32">
        <v>1496</v>
      </c>
      <c r="I20" s="33">
        <f>SUM(H20/H43)</f>
        <v>0.04335100988148019</v>
      </c>
      <c r="J20" s="17"/>
      <c r="K20" s="37"/>
      <c r="L20" s="36"/>
      <c r="M20" s="36"/>
      <c r="N20" s="36"/>
      <c r="O20" s="36"/>
      <c r="P20" s="38"/>
    </row>
    <row r="21" spans="1:16" ht="12.75">
      <c r="A21" s="31" t="s">
        <v>21</v>
      </c>
      <c r="B21" s="32">
        <v>43</v>
      </c>
      <c r="C21" s="32">
        <v>2377</v>
      </c>
      <c r="D21" s="33">
        <f>SUM(C21/C43)</f>
        <v>0.015225955225314673</v>
      </c>
      <c r="E21" s="17"/>
      <c r="F21" s="31" t="s">
        <v>28</v>
      </c>
      <c r="G21" s="32">
        <v>7</v>
      </c>
      <c r="H21" s="32">
        <v>1504</v>
      </c>
      <c r="I21" s="33">
        <f>SUM(H21/H43)</f>
        <v>0.0435828334637341</v>
      </c>
      <c r="J21" s="17"/>
      <c r="K21" s="39"/>
      <c r="L21" s="35"/>
      <c r="M21" s="35"/>
      <c r="N21" s="36"/>
      <c r="O21" s="36"/>
      <c r="P21" s="34"/>
    </row>
    <row r="22" spans="1:16" ht="12.75">
      <c r="A22" s="31" t="s">
        <v>23</v>
      </c>
      <c r="B22" s="32">
        <v>27</v>
      </c>
      <c r="C22" s="32">
        <v>3882</v>
      </c>
      <c r="D22" s="33">
        <f>SUM(C22/C43)</f>
        <v>0.024866284469781893</v>
      </c>
      <c r="E22" s="17"/>
      <c r="F22" s="31" t="s">
        <v>29</v>
      </c>
      <c r="G22" s="32">
        <v>79</v>
      </c>
      <c r="H22" s="32">
        <v>2097</v>
      </c>
      <c r="I22" s="33">
        <f>SUM(H22/H43)</f>
        <v>0.06076675649830479</v>
      </c>
      <c r="J22" s="17"/>
      <c r="K22" s="37"/>
      <c r="L22" s="36"/>
      <c r="M22" s="36"/>
      <c r="N22" s="36"/>
      <c r="O22" s="36"/>
      <c r="P22" s="38"/>
    </row>
    <row r="23" spans="1:16" ht="12.75">
      <c r="A23" s="31" t="s">
        <v>83</v>
      </c>
      <c r="B23" s="32">
        <v>6</v>
      </c>
      <c r="C23" s="32">
        <v>1719</v>
      </c>
      <c r="D23" s="33">
        <f>SUM(C23/C43)</f>
        <v>0.01101111360215226</v>
      </c>
      <c r="E23" s="17"/>
      <c r="F23" s="31" t="s">
        <v>55</v>
      </c>
      <c r="G23" s="32">
        <v>2</v>
      </c>
      <c r="H23" s="32">
        <v>377</v>
      </c>
      <c r="I23" s="33">
        <f>SUM(H23/H43)</f>
        <v>0.010924686313715263</v>
      </c>
      <c r="J23" s="17"/>
      <c r="K23" s="37"/>
      <c r="L23" s="36"/>
      <c r="M23" s="36"/>
      <c r="N23" s="36"/>
      <c r="O23" s="36"/>
      <c r="P23" s="38"/>
    </row>
    <row r="24" spans="1:16" ht="12.75">
      <c r="A24" s="31" t="s">
        <v>62</v>
      </c>
      <c r="B24" s="32">
        <v>0</v>
      </c>
      <c r="C24" s="32">
        <v>328</v>
      </c>
      <c r="D24" s="33">
        <f>SUM(C24/C43)</f>
        <v>0.0021010152771995002</v>
      </c>
      <c r="E24" s="17"/>
      <c r="F24" s="31" t="s">
        <v>33</v>
      </c>
      <c r="G24" s="32">
        <v>55</v>
      </c>
      <c r="H24" s="32">
        <v>1170</v>
      </c>
      <c r="I24" s="33">
        <f>SUM(H24/H43)</f>
        <v>0.03390419890463357</v>
      </c>
      <c r="J24" s="17"/>
      <c r="K24" s="39"/>
      <c r="L24" s="35"/>
      <c r="M24" s="35"/>
      <c r="N24" s="36"/>
      <c r="O24" s="36"/>
      <c r="P24" s="34"/>
    </row>
    <row r="25" spans="1:16" ht="12.75">
      <c r="A25" s="31" t="s">
        <v>24</v>
      </c>
      <c r="B25" s="32">
        <v>4</v>
      </c>
      <c r="C25" s="32">
        <v>2052</v>
      </c>
      <c r="D25" s="33">
        <f>SUM(C25/C43)</f>
        <v>0.01314415655126029</v>
      </c>
      <c r="E25" s="17"/>
      <c r="F25" s="31" t="s">
        <v>35</v>
      </c>
      <c r="G25" s="32">
        <v>2</v>
      </c>
      <c r="H25" s="32">
        <v>90</v>
      </c>
      <c r="I25" s="33">
        <f>SUM(H25/H43)</f>
        <v>0.002608015300356429</v>
      </c>
      <c r="J25" s="17"/>
      <c r="K25" s="39"/>
      <c r="L25" s="35"/>
      <c r="M25" s="35"/>
      <c r="N25" s="36"/>
      <c r="O25" s="36"/>
      <c r="P25" s="34"/>
    </row>
    <row r="26" spans="1:16" ht="12.75">
      <c r="A26" s="31" t="s">
        <v>26</v>
      </c>
      <c r="B26" s="32">
        <v>26</v>
      </c>
      <c r="C26" s="32">
        <v>14584</v>
      </c>
      <c r="D26" s="33">
        <f>SUM(C26/C43)</f>
        <v>0.0934183134227973</v>
      </c>
      <c r="E26" s="17"/>
      <c r="F26" s="31" t="s">
        <v>36</v>
      </c>
      <c r="G26" s="32">
        <v>55</v>
      </c>
      <c r="H26" s="32">
        <v>3154</v>
      </c>
      <c r="I26" s="33">
        <f>SUM(H26/H43)</f>
        <v>0.09139644730360195</v>
      </c>
      <c r="J26" s="17"/>
      <c r="K26" s="39"/>
      <c r="L26" s="35"/>
      <c r="M26" s="35"/>
      <c r="N26" s="36"/>
      <c r="O26" s="36"/>
      <c r="P26" s="34"/>
    </row>
    <row r="27" spans="1:16" ht="12.75">
      <c r="A27" s="31" t="s">
        <v>27</v>
      </c>
      <c r="B27" s="32">
        <v>43</v>
      </c>
      <c r="C27" s="32">
        <v>12188</v>
      </c>
      <c r="D27" s="33">
        <f>SUM(C27/C43)</f>
        <v>0.07807065304423022</v>
      </c>
      <c r="E27" s="17"/>
      <c r="F27" s="31" t="s">
        <v>42</v>
      </c>
      <c r="G27" s="32">
        <v>79</v>
      </c>
      <c r="H27" s="32">
        <v>3846</v>
      </c>
      <c r="I27" s="33">
        <f>SUM(H27/H43)</f>
        <v>0.11144918716856472</v>
      </c>
      <c r="J27" s="17"/>
      <c r="K27" s="37"/>
      <c r="L27" s="36"/>
      <c r="M27" s="36"/>
      <c r="N27" s="36"/>
      <c r="O27" s="36"/>
      <c r="P27" s="38"/>
    </row>
    <row r="28" spans="1:16" ht="12.75">
      <c r="A28" s="31" t="s">
        <v>28</v>
      </c>
      <c r="B28" s="40">
        <v>161</v>
      </c>
      <c r="C28" s="40">
        <v>9177</v>
      </c>
      <c r="D28" s="33">
        <f>SUM(C28/C43)</f>
        <v>0.058783589020914066</v>
      </c>
      <c r="E28" s="17"/>
      <c r="F28" s="31" t="s">
        <v>30</v>
      </c>
      <c r="G28" s="32">
        <v>0</v>
      </c>
      <c r="H28" s="32">
        <v>0</v>
      </c>
      <c r="I28" s="33">
        <f>SUM(H28/H43)</f>
        <v>0</v>
      </c>
      <c r="J28" s="17"/>
      <c r="K28" s="39"/>
      <c r="L28" s="35"/>
      <c r="M28" s="35"/>
      <c r="N28" s="36"/>
      <c r="O28" s="36"/>
      <c r="P28" s="34"/>
    </row>
    <row r="29" spans="1:16" ht="12.75">
      <c r="A29" s="41" t="s">
        <v>31</v>
      </c>
      <c r="B29" s="32">
        <v>0</v>
      </c>
      <c r="C29" s="32">
        <v>35</v>
      </c>
      <c r="D29" s="33">
        <f>SUM(C29/C43)</f>
        <v>0.00022419370335970278</v>
      </c>
      <c r="E29" s="17"/>
      <c r="F29" s="31" t="s">
        <v>18</v>
      </c>
      <c r="G29" s="32">
        <v>2</v>
      </c>
      <c r="H29" s="32">
        <v>80</v>
      </c>
      <c r="I29" s="33">
        <f>SUM(H29/H43)</f>
        <v>0.002318235822539048</v>
      </c>
      <c r="J29" s="17"/>
      <c r="K29" s="37"/>
      <c r="L29" s="36"/>
      <c r="M29" s="36"/>
      <c r="N29" s="36"/>
      <c r="O29" s="36"/>
      <c r="P29" s="38"/>
    </row>
    <row r="30" spans="1:16" ht="12.75">
      <c r="A30" s="31" t="s">
        <v>29</v>
      </c>
      <c r="B30" s="32">
        <v>60</v>
      </c>
      <c r="C30" s="32">
        <v>11330</v>
      </c>
      <c r="D30" s="33">
        <f>SUM(C30/C43)</f>
        <v>0.07257470454472664</v>
      </c>
      <c r="E30" s="17"/>
      <c r="F30" s="31" t="s">
        <v>40</v>
      </c>
      <c r="G30" s="32">
        <v>17</v>
      </c>
      <c r="H30" s="32">
        <v>495</v>
      </c>
      <c r="I30" s="33">
        <f>SUM(H30/H43)</f>
        <v>0.014344084151960357</v>
      </c>
      <c r="K30" s="39"/>
      <c r="L30" s="35"/>
      <c r="M30" s="35"/>
      <c r="N30" s="36"/>
      <c r="O30" s="36"/>
      <c r="P30" s="34"/>
    </row>
    <row r="31" spans="1:16" ht="12.75">
      <c r="A31" s="31" t="s">
        <v>34</v>
      </c>
      <c r="B31" s="32">
        <v>20</v>
      </c>
      <c r="C31" s="32">
        <v>880</v>
      </c>
      <c r="D31" s="33">
        <f>SUM(C31/C43)</f>
        <v>0.0056368702559010985</v>
      </c>
      <c r="E31" s="17"/>
      <c r="F31" s="41"/>
      <c r="G31" s="43"/>
      <c r="H31" s="43"/>
      <c r="I31" s="42"/>
      <c r="K31" s="39"/>
      <c r="L31" s="35"/>
      <c r="M31" s="35"/>
      <c r="N31" s="36"/>
      <c r="O31" s="36"/>
      <c r="P31" s="34"/>
    </row>
    <row r="32" spans="1:16" ht="12.75">
      <c r="A32" s="31" t="s">
        <v>33</v>
      </c>
      <c r="B32" s="32">
        <v>27</v>
      </c>
      <c r="C32" s="32">
        <v>3217</v>
      </c>
      <c r="D32" s="33">
        <f>SUM(C32/C43)</f>
        <v>0.02060660410594754</v>
      </c>
      <c r="E32" s="17"/>
      <c r="F32" s="41"/>
      <c r="G32" s="43"/>
      <c r="H32" s="43"/>
      <c r="I32" s="42"/>
      <c r="K32" s="39"/>
      <c r="L32" s="35"/>
      <c r="M32" s="35"/>
      <c r="N32" s="36"/>
      <c r="O32" s="36"/>
      <c r="P32" s="34"/>
    </row>
    <row r="33" spans="1:16" ht="12.75">
      <c r="A33" s="31" t="s">
        <v>37</v>
      </c>
      <c r="B33" s="32">
        <v>65</v>
      </c>
      <c r="C33" s="32">
        <v>4294</v>
      </c>
      <c r="D33" s="33">
        <f>SUM(C33/C43)</f>
        <v>0.027505364635044677</v>
      </c>
      <c r="E33" s="17"/>
      <c r="F33" s="41"/>
      <c r="G33" s="32"/>
      <c r="H33" s="32"/>
      <c r="I33" s="33"/>
      <c r="J33" s="17"/>
      <c r="K33" s="37"/>
      <c r="L33" s="36"/>
      <c r="M33" s="36"/>
      <c r="N33" s="36"/>
      <c r="O33" s="36"/>
      <c r="P33" s="38"/>
    </row>
    <row r="34" spans="1:16" ht="12.75">
      <c r="A34" s="31" t="s">
        <v>18</v>
      </c>
      <c r="B34" s="32">
        <v>3</v>
      </c>
      <c r="C34" s="32">
        <v>455</v>
      </c>
      <c r="D34" s="33">
        <f>SUM(C34/C43)</f>
        <v>0.002914518143676136</v>
      </c>
      <c r="E34" s="17"/>
      <c r="F34" s="41"/>
      <c r="G34" s="43"/>
      <c r="H34" s="43"/>
      <c r="I34" s="42"/>
      <c r="K34" s="39"/>
      <c r="L34" s="35"/>
      <c r="M34" s="35"/>
      <c r="N34" s="36"/>
      <c r="O34" s="36"/>
      <c r="P34" s="34"/>
    </row>
    <row r="35" spans="1:16" ht="12.75">
      <c r="A35" s="31" t="s">
        <v>39</v>
      </c>
      <c r="B35" s="32">
        <v>8</v>
      </c>
      <c r="C35" s="32">
        <v>353</v>
      </c>
      <c r="D35" s="33">
        <f>SUM(C35/C43)</f>
        <v>0.0022611536367421452</v>
      </c>
      <c r="E35" s="17"/>
      <c r="F35" s="41"/>
      <c r="G35" s="43"/>
      <c r="H35" s="43"/>
      <c r="I35" s="42"/>
      <c r="K35" s="37"/>
      <c r="L35" s="36"/>
      <c r="M35" s="36"/>
      <c r="N35" s="36"/>
      <c r="O35" s="36"/>
      <c r="P35" s="38"/>
    </row>
    <row r="36" spans="1:16" ht="12.75">
      <c r="A36" s="31" t="s">
        <v>35</v>
      </c>
      <c r="B36" s="32">
        <v>48</v>
      </c>
      <c r="C36" s="32">
        <v>1806</v>
      </c>
      <c r="D36" s="33">
        <f>SUM(C36/C43)</f>
        <v>0.011568395093360663</v>
      </c>
      <c r="E36" s="17"/>
      <c r="F36" s="41"/>
      <c r="G36" s="43"/>
      <c r="H36" s="43"/>
      <c r="I36" s="42"/>
      <c r="K36" s="37"/>
      <c r="L36" s="36"/>
      <c r="M36" s="36"/>
      <c r="N36" s="36"/>
      <c r="O36" s="36"/>
      <c r="P36" s="38"/>
    </row>
    <row r="37" spans="1:16" ht="12.75">
      <c r="A37" s="31" t="s">
        <v>36</v>
      </c>
      <c r="B37" s="32">
        <v>650</v>
      </c>
      <c r="C37" s="32">
        <v>17751</v>
      </c>
      <c r="D37" s="33">
        <f>SUM(C37/C43)</f>
        <v>0.11370464080965954</v>
      </c>
      <c r="E37" s="17"/>
      <c r="F37" s="31"/>
      <c r="G37" s="32"/>
      <c r="H37" s="32"/>
      <c r="I37" s="44"/>
      <c r="J37" s="19"/>
      <c r="K37" s="45"/>
      <c r="L37" s="35"/>
      <c r="M37" s="36"/>
      <c r="N37" s="36"/>
      <c r="O37" s="36"/>
      <c r="P37" s="38"/>
    </row>
    <row r="38" spans="1:16" ht="12.75">
      <c r="A38" s="31" t="s">
        <v>38</v>
      </c>
      <c r="B38" s="32">
        <v>5</v>
      </c>
      <c r="C38" s="32">
        <v>1799</v>
      </c>
      <c r="D38" s="33">
        <f>SUM(C38/C43)</f>
        <v>0.011523556352688723</v>
      </c>
      <c r="E38" s="17"/>
      <c r="F38" s="31"/>
      <c r="G38" s="46"/>
      <c r="H38" s="46"/>
      <c r="I38" s="47"/>
      <c r="J38" s="20"/>
      <c r="K38" s="48"/>
      <c r="L38" s="9"/>
      <c r="M38" s="36"/>
      <c r="N38" s="36"/>
      <c r="O38" s="36"/>
      <c r="P38" s="38"/>
    </row>
    <row r="39" spans="1:16" ht="12.75">
      <c r="A39" s="31" t="s">
        <v>42</v>
      </c>
      <c r="B39" s="32">
        <v>77</v>
      </c>
      <c r="C39" s="32">
        <v>16029</v>
      </c>
      <c r="D39" s="33">
        <f>SUM(C39/C43)</f>
        <v>0.10267431060436216</v>
      </c>
      <c r="E39" s="17"/>
      <c r="F39" s="41"/>
      <c r="G39" s="49"/>
      <c r="H39" s="49"/>
      <c r="I39" s="50"/>
      <c r="J39" s="21"/>
      <c r="K39" s="51"/>
      <c r="L39" s="36"/>
      <c r="M39" s="36"/>
      <c r="N39" s="36"/>
      <c r="O39" s="36"/>
      <c r="P39" s="38"/>
    </row>
    <row r="40" spans="1:16" ht="12.75">
      <c r="A40" s="31" t="s">
        <v>40</v>
      </c>
      <c r="B40" s="32">
        <v>4</v>
      </c>
      <c r="C40" s="32">
        <v>259</v>
      </c>
      <c r="D40" s="33">
        <f>SUM(C40/C43)</f>
        <v>0.0016590334048618006</v>
      </c>
      <c r="E40" s="17"/>
      <c r="F40" s="41"/>
      <c r="G40" s="49"/>
      <c r="H40" s="49"/>
      <c r="I40" s="50"/>
      <c r="J40" s="21"/>
      <c r="K40" s="51"/>
      <c r="L40" s="36"/>
      <c r="M40" s="36"/>
      <c r="N40" s="36"/>
      <c r="O40" s="36"/>
      <c r="P40" s="38"/>
    </row>
    <row r="41" spans="2:16" ht="12.75">
      <c r="B41" s="21"/>
      <c r="C41" s="21"/>
      <c r="D41" s="52"/>
      <c r="E41" s="17"/>
      <c r="F41" s="41"/>
      <c r="G41" s="49"/>
      <c r="H41" s="49"/>
      <c r="I41" s="50"/>
      <c r="J41" s="21"/>
      <c r="K41" s="51"/>
      <c r="L41" s="36"/>
      <c r="M41" s="36"/>
      <c r="N41" s="36"/>
      <c r="O41" s="36"/>
      <c r="P41" s="38"/>
    </row>
    <row r="42" spans="1:16" ht="12.75">
      <c r="A42" s="31"/>
      <c r="B42" s="32"/>
      <c r="C42" s="32"/>
      <c r="D42" s="53"/>
      <c r="E42" s="8"/>
      <c r="F42" s="41"/>
      <c r="G42" s="49"/>
      <c r="H42" s="49"/>
      <c r="I42" s="50"/>
      <c r="J42" s="21"/>
      <c r="K42" s="51"/>
      <c r="L42" s="36"/>
      <c r="M42" s="36"/>
      <c r="N42" s="36"/>
      <c r="O42" s="36"/>
      <c r="P42" s="38"/>
    </row>
    <row r="43" spans="1:16" ht="12.75">
      <c r="A43" s="54" t="s">
        <v>118</v>
      </c>
      <c r="B43" s="55">
        <f>SUM(B6:B40)</f>
        <v>1645</v>
      </c>
      <c r="C43" s="55">
        <f>SUM(C6:C42)</f>
        <v>156115</v>
      </c>
      <c r="D43" s="56"/>
      <c r="E43" s="6"/>
      <c r="F43" s="54" t="str">
        <f>(A43)</f>
        <v>Total December 2002</v>
      </c>
      <c r="G43" s="32">
        <f>SUM(G6:G30)</f>
        <v>733</v>
      </c>
      <c r="H43" s="32">
        <f>SUM(H6:H30)</f>
        <v>34509</v>
      </c>
      <c r="I43" s="44"/>
      <c r="J43" s="19"/>
      <c r="K43" s="54" t="str">
        <f>(F43)</f>
        <v>Total December 2002</v>
      </c>
      <c r="L43" s="32">
        <f>SUM(L6:L23)</f>
        <v>34</v>
      </c>
      <c r="M43" s="32">
        <f>SUM(M6:M42)</f>
        <v>3816</v>
      </c>
      <c r="N43" s="36"/>
      <c r="O43" s="36"/>
      <c r="P43" s="38"/>
    </row>
    <row r="44" spans="1:16" ht="12.75">
      <c r="A44" s="54" t="s">
        <v>76</v>
      </c>
      <c r="B44" s="55">
        <v>894</v>
      </c>
      <c r="C44" s="55">
        <v>164730</v>
      </c>
      <c r="D44" s="56"/>
      <c r="E44" s="6"/>
      <c r="F44" s="54" t="str">
        <f>A44</f>
        <v>Total December 2001 </v>
      </c>
      <c r="G44" s="32">
        <v>396</v>
      </c>
      <c r="H44" s="32">
        <v>38305</v>
      </c>
      <c r="I44" s="44"/>
      <c r="J44" s="19"/>
      <c r="K44" s="54" t="str">
        <f>(F44)</f>
        <v>Total December 2001 </v>
      </c>
      <c r="L44" s="32">
        <v>54</v>
      </c>
      <c r="M44" s="32">
        <v>4587</v>
      </c>
      <c r="N44" s="36"/>
      <c r="O44" s="36"/>
      <c r="P44" s="38"/>
    </row>
    <row r="45" spans="1:16" ht="12.75">
      <c r="A45" s="54" t="s">
        <v>78</v>
      </c>
      <c r="B45" s="57">
        <f>SUM(B43-B44)</f>
        <v>751</v>
      </c>
      <c r="C45" s="57">
        <f>SUM(C43-C44)</f>
        <v>-8615</v>
      </c>
      <c r="D45" s="56"/>
      <c r="E45" s="6"/>
      <c r="F45" s="54" t="s">
        <v>78</v>
      </c>
      <c r="G45" s="57">
        <f>SUM(G43-G44)</f>
        <v>337</v>
      </c>
      <c r="H45" s="57">
        <f>SUM(H43-H44)</f>
        <v>-3796</v>
      </c>
      <c r="I45" s="56"/>
      <c r="J45" s="6"/>
      <c r="K45" s="54" t="s">
        <v>78</v>
      </c>
      <c r="L45" s="57">
        <f>SUM(L43-L44)</f>
        <v>-20</v>
      </c>
      <c r="M45" s="57">
        <f>SUM(M43-M44)</f>
        <v>-771</v>
      </c>
      <c r="N45" s="36"/>
      <c r="O45" s="36"/>
      <c r="P45" s="38"/>
    </row>
    <row r="46" spans="1:16" ht="12.75">
      <c r="A46" s="54" t="s">
        <v>79</v>
      </c>
      <c r="B46" s="58">
        <f>SUM(B45/B44)</f>
        <v>0.8400447427293065</v>
      </c>
      <c r="C46" s="58">
        <f>SUM(C45/C44)</f>
        <v>-0.0522976992654647</v>
      </c>
      <c r="D46" s="59"/>
      <c r="E46" s="15"/>
      <c r="F46" s="54" t="s">
        <v>79</v>
      </c>
      <c r="G46" s="58">
        <f>SUM(G45/G44)</f>
        <v>0.851010101010101</v>
      </c>
      <c r="H46" s="58">
        <f>SUM(H45/H44)</f>
        <v>-0.09909933429056259</v>
      </c>
      <c r="I46" s="59"/>
      <c r="J46" s="15"/>
      <c r="K46" s="54" t="s">
        <v>79</v>
      </c>
      <c r="L46" s="58">
        <f>SUM(L45/L44)</f>
        <v>-0.37037037037037035</v>
      </c>
      <c r="M46" s="58">
        <f>SUM(M45/M44)</f>
        <v>-0.16808371484630477</v>
      </c>
      <c r="N46" s="36"/>
      <c r="O46" s="36"/>
      <c r="P46" s="38"/>
    </row>
    <row r="47" spans="1:16" ht="12.75">
      <c r="A47" s="54"/>
      <c r="B47" s="58"/>
      <c r="C47" s="58"/>
      <c r="D47" s="59"/>
      <c r="E47" s="15"/>
      <c r="F47" s="54"/>
      <c r="G47" s="58"/>
      <c r="H47" s="58"/>
      <c r="I47" s="59"/>
      <c r="J47" s="15"/>
      <c r="K47" s="54"/>
      <c r="L47" s="58"/>
      <c r="M47" s="58"/>
      <c r="N47" s="36"/>
      <c r="O47" s="36"/>
      <c r="P47" s="38"/>
    </row>
    <row r="48" spans="1:16" ht="12.75">
      <c r="A48" s="60"/>
      <c r="B48" s="55"/>
      <c r="C48" s="55"/>
      <c r="D48" s="56"/>
      <c r="E48" s="6"/>
      <c r="F48" s="60"/>
      <c r="G48" s="55"/>
      <c r="H48" s="55"/>
      <c r="I48" s="61"/>
      <c r="J48" s="22"/>
      <c r="K48" s="60"/>
      <c r="L48" s="55"/>
      <c r="M48" s="55"/>
      <c r="N48" s="36"/>
      <c r="O48" s="36"/>
      <c r="P48" s="38"/>
    </row>
    <row r="49" spans="1:16" ht="12.75">
      <c r="A49" s="54"/>
      <c r="B49" s="62"/>
      <c r="C49" s="62"/>
      <c r="D49" s="63"/>
      <c r="E49" s="18"/>
      <c r="F49" s="54"/>
      <c r="G49" s="62"/>
      <c r="H49" s="62"/>
      <c r="I49" s="63"/>
      <c r="J49" s="18"/>
      <c r="K49" s="54"/>
      <c r="L49" s="62"/>
      <c r="M49" s="62"/>
      <c r="N49" s="36"/>
      <c r="O49" s="36"/>
      <c r="P49" s="38"/>
    </row>
    <row r="50" spans="1:16" ht="12.75">
      <c r="A50" s="54"/>
      <c r="B50" s="58"/>
      <c r="C50" s="58"/>
      <c r="D50" s="59"/>
      <c r="E50" s="15"/>
      <c r="F50" s="54"/>
      <c r="G50" s="58"/>
      <c r="H50" s="58"/>
      <c r="I50" s="59"/>
      <c r="J50" s="15"/>
      <c r="K50" s="54"/>
      <c r="L50" s="58"/>
      <c r="M50" s="58"/>
      <c r="N50" s="36"/>
      <c r="O50" s="36"/>
      <c r="P50" s="38"/>
    </row>
    <row r="51" spans="1:16" ht="12.75">
      <c r="A51" s="64"/>
      <c r="B51" s="65"/>
      <c r="C51" s="65"/>
      <c r="D51" s="66"/>
      <c r="E51" s="5"/>
      <c r="F51" s="67"/>
      <c r="G51" s="68"/>
      <c r="H51" s="68"/>
      <c r="I51" s="69"/>
      <c r="J51"/>
      <c r="K51" s="67"/>
      <c r="L51" s="68"/>
      <c r="M51" s="68"/>
      <c r="N51" s="68"/>
      <c r="O51" s="68"/>
      <c r="P51" s="70"/>
    </row>
    <row r="52" spans="1:12" ht="12.75">
      <c r="A52" s="2"/>
      <c r="B52" s="2"/>
      <c r="C52" s="2"/>
      <c r="D52" s="2"/>
      <c r="E52" s="2"/>
      <c r="F52" s="2"/>
      <c r="L52" s="1"/>
    </row>
    <row r="53" spans="1:12" ht="12.75">
      <c r="A53" s="2"/>
      <c r="B53" s="2"/>
      <c r="C53" s="2"/>
      <c r="D53" s="2"/>
      <c r="E53" s="2"/>
      <c r="F53" s="2"/>
      <c r="L53" s="1"/>
    </row>
    <row r="54" spans="1:12" ht="12.75">
      <c r="A54" s="2"/>
      <c r="B54" s="3"/>
      <c r="C54" s="3"/>
      <c r="D54" s="3"/>
      <c r="E54" s="3"/>
      <c r="F54" s="3"/>
      <c r="L54" s="1"/>
    </row>
    <row r="58" spans="1:12" ht="12.75">
      <c r="A58" s="2"/>
      <c r="B58" s="2"/>
      <c r="C58" s="2"/>
      <c r="D58" s="2"/>
      <c r="E58" s="2"/>
      <c r="F58" s="2"/>
      <c r="L58" s="1"/>
    </row>
    <row r="63" spans="1:12" ht="12.75">
      <c r="A63" s="1"/>
      <c r="B63" s="1"/>
      <c r="C63" s="1"/>
      <c r="D63" s="1"/>
      <c r="E63" s="1"/>
      <c r="F63" s="1"/>
      <c r="L63" s="1"/>
    </row>
    <row r="64" spans="1:12" ht="12.75">
      <c r="A64" s="1"/>
      <c r="B64" s="1"/>
      <c r="C64" s="1"/>
      <c r="D64" s="1"/>
      <c r="E64" s="1"/>
      <c r="F64" s="1"/>
      <c r="L64" s="1"/>
    </row>
    <row r="65" spans="1:12" ht="12.75">
      <c r="A65" s="1"/>
      <c r="B65" s="1"/>
      <c r="C65" s="1"/>
      <c r="D65" s="1"/>
      <c r="E65" s="1"/>
      <c r="F65" s="1"/>
      <c r="L65" s="1"/>
    </row>
    <row r="66" spans="1:12" ht="12.75">
      <c r="A66" s="1"/>
      <c r="B66" s="1"/>
      <c r="C66" s="1"/>
      <c r="D66" s="1"/>
      <c r="E66" s="1"/>
      <c r="F66" s="1"/>
      <c r="L66" s="1"/>
    </row>
  </sheetData>
  <sheetProtection/>
  <mergeCells count="4">
    <mergeCell ref="A1:P1"/>
    <mergeCell ref="B4:D4"/>
    <mergeCell ref="G4:I4"/>
    <mergeCell ref="L4:P4"/>
  </mergeCells>
  <printOptions gridLines="1"/>
  <pageMargins left="0.7480314960629921" right="0.31496062992125984" top="0.1968503937007874" bottom="0.1968503937007874" header="0.5118110236220472" footer="0.5118110236220472"/>
  <pageSetup horizontalDpi="300" verticalDpi="300" orientation="landscape" paperSize="9" scale="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zoomScale="75" zoomScaleNormal="75" zoomScalePageLayoutView="0" workbookViewId="0" topLeftCell="A1">
      <selection activeCell="A1" sqref="A1:P1"/>
    </sheetView>
  </sheetViews>
  <sheetFormatPr defaultColWidth="11.421875" defaultRowHeight="12.75"/>
  <cols>
    <col min="1" max="1" width="20.421875" style="0" customWidth="1"/>
    <col min="2" max="2" width="12.421875" style="0" customWidth="1"/>
    <col min="3" max="3" width="15.00390625" style="0" customWidth="1"/>
    <col min="4" max="4" width="10.140625" style="0" customWidth="1"/>
    <col min="5" max="5" width="3.28125" style="0" customWidth="1"/>
    <col min="6" max="6" width="20.421875" style="0" customWidth="1"/>
    <col min="7" max="7" width="12.421875" style="4" customWidth="1"/>
    <col min="8" max="8" width="15.00390625" style="4" customWidth="1"/>
    <col min="9" max="9" width="10.140625" style="4" customWidth="1"/>
    <col min="10" max="10" width="3.140625" style="4" customWidth="1"/>
    <col min="11" max="11" width="20.00390625" style="4" customWidth="1"/>
    <col min="12" max="12" width="12.421875" style="0" customWidth="1"/>
    <col min="13" max="13" width="15.00390625" style="0" customWidth="1"/>
    <col min="14" max="14" width="11.28125" style="0" hidden="1" customWidth="1"/>
    <col min="15" max="15" width="9.140625" style="0" hidden="1" customWidth="1"/>
    <col min="16" max="16" width="10.140625" style="13" customWidth="1"/>
    <col min="17" max="16384" width="8.8515625" style="0" customWidth="1"/>
  </cols>
  <sheetData>
    <row r="1" spans="1:16" s="10" customFormat="1" ht="26.25">
      <c r="A1" s="71" t="s">
        <v>80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12" customFormat="1" ht="12.75">
      <c r="A2" s="14" t="s">
        <v>63</v>
      </c>
      <c r="P2" s="23"/>
    </row>
    <row r="3" spans="1:16" s="12" customFormat="1" ht="12.75">
      <c r="A3" s="14"/>
      <c r="B3" s="16"/>
      <c r="G3" s="16"/>
      <c r="H3" s="16"/>
      <c r="I3" s="16"/>
      <c r="J3" s="16"/>
      <c r="K3" s="16"/>
      <c r="L3" s="16"/>
      <c r="M3" s="16"/>
      <c r="P3" s="23"/>
    </row>
    <row r="4" spans="1:16" s="11" customFormat="1" ht="15" customHeight="1">
      <c r="A4" s="24"/>
      <c r="B4" s="72" t="s">
        <v>68</v>
      </c>
      <c r="C4" s="72"/>
      <c r="D4" s="73"/>
      <c r="E4" s="6"/>
      <c r="F4" s="25"/>
      <c r="G4" s="74" t="s">
        <v>69</v>
      </c>
      <c r="H4" s="74"/>
      <c r="I4" s="75"/>
      <c r="J4" s="16"/>
      <c r="K4" s="26"/>
      <c r="L4" s="74" t="s">
        <v>70</v>
      </c>
      <c r="M4" s="74"/>
      <c r="N4" s="74"/>
      <c r="O4" s="74"/>
      <c r="P4" s="75"/>
    </row>
    <row r="5" spans="1:16" s="1" customFormat="1" ht="12.75">
      <c r="A5" s="27" t="s">
        <v>0</v>
      </c>
      <c r="B5" s="28" t="s">
        <v>81</v>
      </c>
      <c r="C5" s="28" t="s">
        <v>54</v>
      </c>
      <c r="D5" s="29" t="s">
        <v>71</v>
      </c>
      <c r="E5" s="6"/>
      <c r="F5" s="27" t="s">
        <v>0</v>
      </c>
      <c r="G5" s="28" t="str">
        <f>B5</f>
        <v>01/02 - 28/02</v>
      </c>
      <c r="H5" s="28" t="str">
        <f>C5</f>
        <v>01/01 - 28/02</v>
      </c>
      <c r="I5" s="29" t="s">
        <v>71</v>
      </c>
      <c r="J5" s="6"/>
      <c r="K5" s="27" t="s">
        <v>0</v>
      </c>
      <c r="L5" s="28" t="str">
        <f>B5</f>
        <v>01/02 - 28/02</v>
      </c>
      <c r="M5" s="28" t="str">
        <f>C5</f>
        <v>01/01 - 28/02</v>
      </c>
      <c r="N5" s="30"/>
      <c r="O5" s="30"/>
      <c r="P5" s="29" t="s">
        <v>71</v>
      </c>
    </row>
    <row r="6" spans="1:16" ht="12.75">
      <c r="A6" s="31" t="s">
        <v>1</v>
      </c>
      <c r="B6" s="32">
        <v>219</v>
      </c>
      <c r="C6" s="32">
        <v>594</v>
      </c>
      <c r="D6" s="33">
        <f>SUM(C6/C43)</f>
        <v>0.010659488559892329</v>
      </c>
      <c r="E6" s="17"/>
      <c r="F6" s="31" t="s">
        <v>2</v>
      </c>
      <c r="G6" s="32">
        <v>0</v>
      </c>
      <c r="H6" s="32">
        <v>0</v>
      </c>
      <c r="I6" s="33">
        <f>SUM(H6/H43)</f>
        <v>0</v>
      </c>
      <c r="J6" s="17"/>
      <c r="K6" s="7" t="s">
        <v>43</v>
      </c>
      <c r="L6" s="13">
        <v>8</v>
      </c>
      <c r="M6" s="13">
        <v>20</v>
      </c>
      <c r="P6" s="34">
        <f>SUM(M6/M43)</f>
        <v>0.020181634712411706</v>
      </c>
    </row>
    <row r="7" spans="1:16" ht="12.75">
      <c r="A7" s="31" t="s">
        <v>41</v>
      </c>
      <c r="B7" s="32">
        <v>462</v>
      </c>
      <c r="C7" s="32">
        <v>1055</v>
      </c>
      <c r="D7" s="33">
        <f>SUM(C7/C43)</f>
        <v>0.01893225661731718</v>
      </c>
      <c r="E7" s="17"/>
      <c r="F7" s="31" t="s">
        <v>4</v>
      </c>
      <c r="G7" s="32">
        <v>393</v>
      </c>
      <c r="H7" s="32">
        <v>945</v>
      </c>
      <c r="I7" s="33">
        <f>SUM(H7/H43)</f>
        <v>0.09830437948611255</v>
      </c>
      <c r="J7" s="17"/>
      <c r="K7" s="31" t="s">
        <v>6</v>
      </c>
      <c r="L7" s="35">
        <v>36</v>
      </c>
      <c r="M7" s="35">
        <v>83</v>
      </c>
      <c r="N7" s="36"/>
      <c r="O7" s="36"/>
      <c r="P7" s="34">
        <f>SUM(M7/M43)</f>
        <v>0.08375378405650857</v>
      </c>
    </row>
    <row r="8" spans="1:16" ht="12.75">
      <c r="A8" s="31" t="s">
        <v>3</v>
      </c>
      <c r="B8" s="32">
        <v>664</v>
      </c>
      <c r="C8" s="32">
        <v>1535</v>
      </c>
      <c r="D8" s="33">
        <f>SUM(C8/C43)</f>
        <v>0.027545984746523103</v>
      </c>
      <c r="E8" s="17"/>
      <c r="F8" s="31" t="s">
        <v>43</v>
      </c>
      <c r="G8" s="32">
        <v>15</v>
      </c>
      <c r="H8" s="32">
        <v>41</v>
      </c>
      <c r="I8" s="33">
        <f>SUM(H8/H43)</f>
        <v>0.004265057734318111</v>
      </c>
      <c r="J8" s="17"/>
      <c r="K8" s="31" t="s">
        <v>8</v>
      </c>
      <c r="L8" s="35">
        <v>4</v>
      </c>
      <c r="M8" s="35">
        <v>17</v>
      </c>
      <c r="N8" s="36"/>
      <c r="O8" s="36"/>
      <c r="P8" s="34">
        <f>SUM(M8/M43)</f>
        <v>0.017154389505549948</v>
      </c>
    </row>
    <row r="9" spans="1:16" ht="12.75">
      <c r="A9" s="31" t="s">
        <v>5</v>
      </c>
      <c r="B9" s="32">
        <v>40</v>
      </c>
      <c r="C9" s="32">
        <v>94</v>
      </c>
      <c r="D9" s="33">
        <f>SUM(C9/C43)</f>
        <v>0.0016868550919694931</v>
      </c>
      <c r="E9" s="17"/>
      <c r="F9" s="31" t="s">
        <v>7</v>
      </c>
      <c r="G9" s="32">
        <v>5</v>
      </c>
      <c r="H9" s="32">
        <v>20</v>
      </c>
      <c r="I9" s="33">
        <f>SUM(H9/H43)</f>
        <v>0.002080515967960054</v>
      </c>
      <c r="J9" s="17"/>
      <c r="K9" s="31" t="s">
        <v>12</v>
      </c>
      <c r="L9" s="35">
        <v>22</v>
      </c>
      <c r="M9" s="35">
        <v>41</v>
      </c>
      <c r="N9" s="36"/>
      <c r="O9" s="36"/>
      <c r="P9" s="34">
        <f>SUM(M9/M43)</f>
        <v>0.04137235116044399</v>
      </c>
    </row>
    <row r="10" spans="1:16" ht="12.75">
      <c r="A10" s="31" t="s">
        <v>4</v>
      </c>
      <c r="B10" s="32">
        <v>615</v>
      </c>
      <c r="C10" s="32">
        <v>1456</v>
      </c>
      <c r="D10" s="33">
        <f>SUM(C10/C43)</f>
        <v>0.026128308658591295</v>
      </c>
      <c r="E10" s="17"/>
      <c r="F10" s="31" t="s">
        <v>9</v>
      </c>
      <c r="G10" s="32">
        <v>348</v>
      </c>
      <c r="H10" s="32">
        <v>743</v>
      </c>
      <c r="I10" s="33">
        <f>SUM(H10/H43)</f>
        <v>0.07729116820971602</v>
      </c>
      <c r="J10" s="17"/>
      <c r="K10" s="31" t="s">
        <v>14</v>
      </c>
      <c r="L10" s="35">
        <v>20</v>
      </c>
      <c r="M10" s="35">
        <v>60</v>
      </c>
      <c r="N10" s="36"/>
      <c r="O10" s="36"/>
      <c r="P10" s="34">
        <f>SUM(M10/M43)</f>
        <v>0.060544904137235116</v>
      </c>
    </row>
    <row r="11" spans="1:16" ht="12.75">
      <c r="A11" s="31" t="s">
        <v>43</v>
      </c>
      <c r="B11" s="32">
        <v>219</v>
      </c>
      <c r="C11" s="32">
        <v>520</v>
      </c>
      <c r="D11" s="33">
        <f>SUM(C11/C43)</f>
        <v>0.009331538806639748</v>
      </c>
      <c r="E11" s="17"/>
      <c r="F11" s="31" t="s">
        <v>10</v>
      </c>
      <c r="G11" s="32">
        <v>565</v>
      </c>
      <c r="H11" s="32">
        <v>1504</v>
      </c>
      <c r="I11" s="33">
        <f>SUM(H11/H43)</f>
        <v>0.15645480079059607</v>
      </c>
      <c r="J11" s="17"/>
      <c r="K11" s="31" t="s">
        <v>15</v>
      </c>
      <c r="L11" s="35">
        <v>33</v>
      </c>
      <c r="M11" s="35">
        <v>83</v>
      </c>
      <c r="N11" s="36"/>
      <c r="O11" s="36"/>
      <c r="P11" s="34">
        <f>SUM(M11/M43)</f>
        <v>0.08375378405650857</v>
      </c>
    </row>
    <row r="12" spans="1:16" ht="12.75">
      <c r="A12" s="31" t="s">
        <v>7</v>
      </c>
      <c r="B12" s="32">
        <v>32</v>
      </c>
      <c r="C12" s="32">
        <v>82</v>
      </c>
      <c r="D12" s="33">
        <f>SUM(C12/C43)</f>
        <v>0.001471511888739345</v>
      </c>
      <c r="E12" s="17"/>
      <c r="F12" s="31" t="s">
        <v>13</v>
      </c>
      <c r="G12" s="32">
        <v>21</v>
      </c>
      <c r="H12" s="32">
        <v>75</v>
      </c>
      <c r="I12" s="33">
        <f>SUM(H12/H43)</f>
        <v>0.007801934879850203</v>
      </c>
      <c r="J12" s="17"/>
      <c r="K12" s="31" t="s">
        <v>19</v>
      </c>
      <c r="L12" s="35">
        <v>25</v>
      </c>
      <c r="M12" s="35">
        <v>64</v>
      </c>
      <c r="N12" s="36"/>
      <c r="O12" s="36"/>
      <c r="P12" s="34">
        <f>SUM(M12/M43)</f>
        <v>0.06458123107971746</v>
      </c>
    </row>
    <row r="13" spans="1:16" ht="12.75">
      <c r="A13" s="31" t="s">
        <v>9</v>
      </c>
      <c r="B13" s="32">
        <v>1464</v>
      </c>
      <c r="C13" s="32">
        <v>3739</v>
      </c>
      <c r="D13" s="33">
        <f>SUM(C13/C43)</f>
        <v>0.06709735307312696</v>
      </c>
      <c r="E13" s="17"/>
      <c r="F13" s="31" t="s">
        <v>14</v>
      </c>
      <c r="G13" s="32">
        <v>154</v>
      </c>
      <c r="H13" s="32">
        <v>384</v>
      </c>
      <c r="I13" s="33">
        <f>SUM(H13/H43)</f>
        <v>0.03994590658483304</v>
      </c>
      <c r="J13" s="17"/>
      <c r="K13" s="31" t="s">
        <v>22</v>
      </c>
      <c r="L13" s="35">
        <v>67</v>
      </c>
      <c r="M13" s="35">
        <v>145</v>
      </c>
      <c r="N13" s="36"/>
      <c r="O13" s="36"/>
      <c r="P13" s="34">
        <f>SUM(M13/M43)</f>
        <v>0.14631685166498487</v>
      </c>
    </row>
    <row r="14" spans="1:16" ht="12.75">
      <c r="A14" s="31" t="s">
        <v>10</v>
      </c>
      <c r="B14" s="32">
        <v>2421</v>
      </c>
      <c r="C14" s="32">
        <v>6539</v>
      </c>
      <c r="D14" s="33">
        <f>SUM(C14/C43)</f>
        <v>0.11734410049349484</v>
      </c>
      <c r="E14" s="17"/>
      <c r="F14" s="31" t="s">
        <v>15</v>
      </c>
      <c r="G14" s="32">
        <v>33</v>
      </c>
      <c r="H14" s="32">
        <v>88</v>
      </c>
      <c r="I14" s="33">
        <f>SUM(H14/H43)</f>
        <v>0.009154270259024239</v>
      </c>
      <c r="J14" s="17"/>
      <c r="K14" s="31" t="s">
        <v>24</v>
      </c>
      <c r="L14" s="35">
        <v>31</v>
      </c>
      <c r="M14" s="35">
        <v>66</v>
      </c>
      <c r="N14" s="36"/>
      <c r="O14" s="36"/>
      <c r="P14" s="34">
        <f>SUM(M14/M43)</f>
        <v>0.06659939455095863</v>
      </c>
    </row>
    <row r="15" spans="1:16" ht="12.75">
      <c r="A15" s="31" t="s">
        <v>11</v>
      </c>
      <c r="B15" s="32">
        <v>495</v>
      </c>
      <c r="C15" s="32">
        <v>1113</v>
      </c>
      <c r="D15" s="33">
        <f>SUM(C15/C43)</f>
        <v>0.01997308209959623</v>
      </c>
      <c r="E15" s="17"/>
      <c r="F15" s="31" t="s">
        <v>17</v>
      </c>
      <c r="G15" s="32">
        <v>8</v>
      </c>
      <c r="H15" s="32">
        <v>30</v>
      </c>
      <c r="I15" s="33">
        <f>SUM(H15/H43)</f>
        <v>0.0031207739519400813</v>
      </c>
      <c r="J15" s="17"/>
      <c r="K15" s="31" t="s">
        <v>29</v>
      </c>
      <c r="L15" s="35">
        <v>36</v>
      </c>
      <c r="M15" s="35">
        <v>74</v>
      </c>
      <c r="N15" s="36"/>
      <c r="O15" s="36"/>
      <c r="P15" s="34">
        <f>SUM(M15/M43)</f>
        <v>0.07467204843592332</v>
      </c>
    </row>
    <row r="16" spans="1:16" ht="12.75">
      <c r="A16" s="31" t="s">
        <v>13</v>
      </c>
      <c r="B16" s="32">
        <v>643</v>
      </c>
      <c r="C16" s="32">
        <v>1726</v>
      </c>
      <c r="D16" s="33">
        <f>SUM(C16/C43)</f>
        <v>0.030973530731269627</v>
      </c>
      <c r="E16" s="17"/>
      <c r="F16" s="31" t="s">
        <v>21</v>
      </c>
      <c r="G16" s="32">
        <v>39</v>
      </c>
      <c r="H16" s="32">
        <v>96</v>
      </c>
      <c r="I16" s="33">
        <f>SUM(H16/H43)</f>
        <v>0.00998647664620826</v>
      </c>
      <c r="J16" s="17"/>
      <c r="K16" s="31" t="s">
        <v>32</v>
      </c>
      <c r="L16" s="35">
        <v>50</v>
      </c>
      <c r="M16" s="35">
        <v>133</v>
      </c>
      <c r="N16" s="36"/>
      <c r="O16" s="36"/>
      <c r="P16" s="34">
        <f>SUM(M16/M43)</f>
        <v>0.13420787083753785</v>
      </c>
    </row>
    <row r="17" spans="1:16" ht="12.75">
      <c r="A17" s="31" t="s">
        <v>14</v>
      </c>
      <c r="B17" s="32">
        <v>19</v>
      </c>
      <c r="C17" s="32">
        <v>47</v>
      </c>
      <c r="D17" s="33">
        <f>SUM(C17/C43)</f>
        <v>0.0008434275459847466</v>
      </c>
      <c r="E17" s="17"/>
      <c r="F17" s="31" t="s">
        <v>22</v>
      </c>
      <c r="G17" s="32">
        <v>136</v>
      </c>
      <c r="H17" s="32">
        <v>379</v>
      </c>
      <c r="I17" s="33">
        <f>SUM(H17/H43)</f>
        <v>0.03942577759284303</v>
      </c>
      <c r="J17" s="17"/>
      <c r="K17" s="31" t="s">
        <v>38</v>
      </c>
      <c r="L17" s="35">
        <v>63</v>
      </c>
      <c r="M17" s="35">
        <v>142</v>
      </c>
      <c r="N17" s="36"/>
      <c r="O17" s="36"/>
      <c r="P17" s="34">
        <f>SUM(M17/M43)</f>
        <v>0.1432896064581231</v>
      </c>
    </row>
    <row r="18" spans="1:16" ht="12.75">
      <c r="A18" s="31" t="s">
        <v>16</v>
      </c>
      <c r="B18" s="32">
        <v>15</v>
      </c>
      <c r="C18" s="32">
        <v>77</v>
      </c>
      <c r="D18" s="33">
        <f>SUM(C18/C43)</f>
        <v>0.0013817855540601165</v>
      </c>
      <c r="E18" s="17"/>
      <c r="F18" s="31" t="s">
        <v>24</v>
      </c>
      <c r="G18" s="32">
        <v>384</v>
      </c>
      <c r="H18" s="32">
        <v>839</v>
      </c>
      <c r="I18" s="33">
        <f>SUM(H18/H43)</f>
        <v>0.08727764485592426</v>
      </c>
      <c r="J18" s="17"/>
      <c r="K18" s="31" t="s">
        <v>82</v>
      </c>
      <c r="L18" s="35">
        <v>12</v>
      </c>
      <c r="M18" s="35">
        <v>63</v>
      </c>
      <c r="N18" s="36"/>
      <c r="O18" s="36"/>
      <c r="P18" s="34">
        <f>SUM(M18/M43)</f>
        <v>0.06357214934409687</v>
      </c>
    </row>
    <row r="19" spans="1:11" ht="12.75">
      <c r="A19" s="31" t="s">
        <v>55</v>
      </c>
      <c r="B19" s="32">
        <v>200</v>
      </c>
      <c r="C19" s="32">
        <v>415</v>
      </c>
      <c r="D19" s="33">
        <f>SUM(C19/C43)</f>
        <v>0.007447285778375954</v>
      </c>
      <c r="E19" s="17"/>
      <c r="F19" s="31" t="s">
        <v>26</v>
      </c>
      <c r="G19" s="32">
        <v>289</v>
      </c>
      <c r="H19" s="32">
        <v>289</v>
      </c>
      <c r="I19" s="33">
        <f>SUM(H19/H43)</f>
        <v>0.030063455737022782</v>
      </c>
      <c r="J19" s="17"/>
      <c r="K19" s="37"/>
    </row>
    <row r="20" spans="1:16" ht="12.75">
      <c r="A20" s="31" t="s">
        <v>20</v>
      </c>
      <c r="B20" s="32">
        <v>83</v>
      </c>
      <c r="C20" s="32">
        <v>214</v>
      </c>
      <c r="D20" s="33">
        <f>SUM(C20/C43)</f>
        <v>0.0038402871242709737</v>
      </c>
      <c r="E20" s="17"/>
      <c r="F20" s="31" t="s">
        <v>27</v>
      </c>
      <c r="G20" s="32">
        <v>247</v>
      </c>
      <c r="H20" s="32">
        <v>449</v>
      </c>
      <c r="I20" s="33">
        <f>SUM(H20/H43)</f>
        <v>0.04670758348070322</v>
      </c>
      <c r="J20" s="17"/>
      <c r="K20" s="37"/>
      <c r="L20" s="36"/>
      <c r="M20" s="36"/>
      <c r="N20" s="36"/>
      <c r="O20" s="36"/>
      <c r="P20" s="38"/>
    </row>
    <row r="21" spans="1:16" ht="12.75">
      <c r="A21" s="31" t="s">
        <v>21</v>
      </c>
      <c r="B21" s="32">
        <v>460</v>
      </c>
      <c r="C21" s="32">
        <v>945</v>
      </c>
      <c r="D21" s="33">
        <f>SUM(C21/C43)</f>
        <v>0.016958277254374158</v>
      </c>
      <c r="E21" s="17"/>
      <c r="F21" s="31" t="s">
        <v>28</v>
      </c>
      <c r="G21" s="32">
        <v>194</v>
      </c>
      <c r="H21" s="32">
        <v>506</v>
      </c>
      <c r="I21" s="33">
        <f>SUM(H21/H43)</f>
        <v>0.052637053989389365</v>
      </c>
      <c r="J21" s="17"/>
      <c r="K21" s="39"/>
      <c r="L21" s="35"/>
      <c r="M21" s="35"/>
      <c r="N21" s="36"/>
      <c r="O21" s="36"/>
      <c r="P21" s="34"/>
    </row>
    <row r="22" spans="1:16" ht="12.75">
      <c r="A22" s="31" t="s">
        <v>23</v>
      </c>
      <c r="B22" s="32">
        <v>621</v>
      </c>
      <c r="C22" s="32">
        <v>1516</v>
      </c>
      <c r="D22" s="33">
        <f>SUM(C22/C43)</f>
        <v>0.027205024674742038</v>
      </c>
      <c r="E22" s="17"/>
      <c r="F22" s="31" t="s">
        <v>29</v>
      </c>
      <c r="G22" s="32">
        <v>274</v>
      </c>
      <c r="H22" s="32">
        <v>274</v>
      </c>
      <c r="I22" s="33">
        <f>SUM(H22/H43)</f>
        <v>0.02850306876105274</v>
      </c>
      <c r="J22" s="17"/>
      <c r="K22" s="37"/>
      <c r="L22" s="36"/>
      <c r="M22" s="36"/>
      <c r="N22" s="36"/>
      <c r="O22" s="36"/>
      <c r="P22" s="38"/>
    </row>
    <row r="23" spans="1:16" ht="12.75">
      <c r="A23" s="31" t="s">
        <v>83</v>
      </c>
      <c r="B23" s="32">
        <v>384</v>
      </c>
      <c r="C23" s="32">
        <v>909</v>
      </c>
      <c r="D23" s="33">
        <f>SUM(C23/C43)</f>
        <v>0.016312247644683715</v>
      </c>
      <c r="E23" s="17"/>
      <c r="F23" s="31" t="s">
        <v>55</v>
      </c>
      <c r="G23" s="32">
        <v>41</v>
      </c>
      <c r="H23" s="32">
        <v>93</v>
      </c>
      <c r="I23" s="33">
        <f>SUM(H23/H43)</f>
        <v>0.009674399251014251</v>
      </c>
      <c r="J23" s="17"/>
      <c r="K23" s="37"/>
      <c r="L23" s="36"/>
      <c r="M23" s="36"/>
      <c r="N23" s="36"/>
      <c r="O23" s="36"/>
      <c r="P23" s="38"/>
    </row>
    <row r="24" spans="1:16" ht="12.75">
      <c r="A24" s="31" t="s">
        <v>62</v>
      </c>
      <c r="B24" s="32">
        <v>39</v>
      </c>
      <c r="C24" s="32">
        <v>99</v>
      </c>
      <c r="D24" s="33">
        <f>SUM(C24/C44)</f>
        <v>0.0017423749098012988</v>
      </c>
      <c r="E24" s="17"/>
      <c r="F24" s="31" t="s">
        <v>33</v>
      </c>
      <c r="G24" s="32">
        <v>203</v>
      </c>
      <c r="H24" s="32">
        <v>366</v>
      </c>
      <c r="I24" s="33">
        <f>SUM(H24/H43)</f>
        <v>0.03807344221366899</v>
      </c>
      <c r="J24" s="17"/>
      <c r="K24" s="39"/>
      <c r="L24" s="35"/>
      <c r="M24" s="35"/>
      <c r="N24" s="36"/>
      <c r="O24" s="36"/>
      <c r="P24" s="34"/>
    </row>
    <row r="25" spans="1:16" ht="12.75">
      <c r="A25" s="31" t="s">
        <v>24</v>
      </c>
      <c r="B25" s="32">
        <v>376</v>
      </c>
      <c r="C25" s="32">
        <v>883</v>
      </c>
      <c r="D25" s="33">
        <f>SUM(C25/C43)</f>
        <v>0.01584567070435173</v>
      </c>
      <c r="E25" s="17"/>
      <c r="F25" s="31" t="s">
        <v>35</v>
      </c>
      <c r="G25" s="32">
        <v>12</v>
      </c>
      <c r="H25" s="32">
        <v>28</v>
      </c>
      <c r="I25" s="33">
        <f>SUM(H25/H43)</f>
        <v>0.0029127223551440756</v>
      </c>
      <c r="J25" s="17"/>
      <c r="K25" s="39"/>
      <c r="L25" s="35"/>
      <c r="M25" s="35"/>
      <c r="N25" s="36"/>
      <c r="O25" s="36"/>
      <c r="P25" s="34"/>
    </row>
    <row r="26" spans="1:16" ht="12.75">
      <c r="A26" s="31" t="s">
        <v>26</v>
      </c>
      <c r="B26" s="32">
        <v>2138</v>
      </c>
      <c r="C26" s="32">
        <v>5003</v>
      </c>
      <c r="D26" s="33">
        <f>SUM(C26/C43)</f>
        <v>0.08978017048003589</v>
      </c>
      <c r="E26" s="17"/>
      <c r="F26" s="31" t="s">
        <v>36</v>
      </c>
      <c r="G26" s="32">
        <v>489</v>
      </c>
      <c r="H26" s="32">
        <v>1116</v>
      </c>
      <c r="I26" s="33">
        <f>SUM(H26/H43)</f>
        <v>0.11609279101217101</v>
      </c>
      <c r="J26" s="17"/>
      <c r="K26" s="39"/>
      <c r="L26" s="35"/>
      <c r="M26" s="35"/>
      <c r="N26" s="36"/>
      <c r="O26" s="36"/>
      <c r="P26" s="34"/>
    </row>
    <row r="27" spans="1:16" ht="12.75">
      <c r="A27" s="31" t="s">
        <v>27</v>
      </c>
      <c r="B27" s="32">
        <v>2256</v>
      </c>
      <c r="C27" s="32">
        <v>4254</v>
      </c>
      <c r="D27" s="33">
        <f>SUM(C27/C43)</f>
        <v>0.07633916554508749</v>
      </c>
      <c r="E27" s="17"/>
      <c r="F27" s="31" t="s">
        <v>42</v>
      </c>
      <c r="G27" s="32">
        <v>530</v>
      </c>
      <c r="H27" s="32">
        <v>1155</v>
      </c>
      <c r="I27" s="33">
        <f>SUM(H27/H43)</f>
        <v>0.12014979714969312</v>
      </c>
      <c r="J27" s="17"/>
      <c r="K27" s="37"/>
      <c r="L27" s="36"/>
      <c r="M27" s="36"/>
      <c r="N27" s="36"/>
      <c r="O27" s="36"/>
      <c r="P27" s="38"/>
    </row>
    <row r="28" spans="1:16" ht="12.75">
      <c r="A28" s="31" t="s">
        <v>28</v>
      </c>
      <c r="B28" s="40">
        <v>1710</v>
      </c>
      <c r="C28" s="40">
        <v>3582</v>
      </c>
      <c r="D28" s="33">
        <f>SUM(C28/C43)</f>
        <v>0.06427994616419919</v>
      </c>
      <c r="E28" s="17"/>
      <c r="F28" s="31" t="s">
        <v>40</v>
      </c>
      <c r="G28" s="32">
        <v>98</v>
      </c>
      <c r="H28" s="32">
        <v>193</v>
      </c>
      <c r="I28" s="33">
        <f>SUM(H28/H43)</f>
        <v>0.02007697909081452</v>
      </c>
      <c r="J28" s="17"/>
      <c r="K28" s="39"/>
      <c r="L28" s="35"/>
      <c r="M28" s="35"/>
      <c r="N28" s="36"/>
      <c r="O28" s="36"/>
      <c r="P28" s="34"/>
    </row>
    <row r="29" spans="1:16" ht="12.75">
      <c r="A29" s="41" t="s">
        <v>31</v>
      </c>
      <c r="B29" s="32">
        <v>4</v>
      </c>
      <c r="C29" s="32">
        <v>10</v>
      </c>
      <c r="D29" s="33">
        <f>SUM(C29/C43)</f>
        <v>0.0001794526693584567</v>
      </c>
      <c r="E29" s="17"/>
      <c r="F29" s="41"/>
      <c r="I29" s="42"/>
      <c r="J29" s="17"/>
      <c r="K29" s="37"/>
      <c r="L29" s="36"/>
      <c r="M29" s="36"/>
      <c r="N29" s="36"/>
      <c r="O29" s="36"/>
      <c r="P29" s="38"/>
    </row>
    <row r="30" spans="1:16" ht="12.75">
      <c r="A30" s="31" t="s">
        <v>29</v>
      </c>
      <c r="B30" s="32">
        <v>2119</v>
      </c>
      <c r="C30" s="32">
        <v>4392</v>
      </c>
      <c r="D30" s="33">
        <f>SUM(C30/C43)</f>
        <v>0.07881561238223418</v>
      </c>
      <c r="E30" s="17"/>
      <c r="F30" s="41"/>
      <c r="G30" s="43"/>
      <c r="H30" s="43"/>
      <c r="I30" s="42"/>
      <c r="K30" s="39"/>
      <c r="L30" s="35"/>
      <c r="M30" s="35"/>
      <c r="N30" s="36"/>
      <c r="O30" s="36"/>
      <c r="P30" s="34"/>
    </row>
    <row r="31" spans="1:16" ht="12.75">
      <c r="A31" s="31" t="s">
        <v>34</v>
      </c>
      <c r="B31" s="32">
        <v>114</v>
      </c>
      <c r="C31" s="32">
        <v>280</v>
      </c>
      <c r="D31" s="33">
        <f>SUM(C31/C43)</f>
        <v>0.005024674742036788</v>
      </c>
      <c r="E31" s="17"/>
      <c r="F31" s="41"/>
      <c r="G31" s="43"/>
      <c r="H31" s="43"/>
      <c r="I31" s="42"/>
      <c r="K31" s="39"/>
      <c r="L31" s="35"/>
      <c r="M31" s="35"/>
      <c r="N31" s="36"/>
      <c r="O31" s="36"/>
      <c r="P31" s="34"/>
    </row>
    <row r="32" spans="1:16" ht="12.75">
      <c r="A32" s="31" t="s">
        <v>33</v>
      </c>
      <c r="B32" s="32">
        <v>438</v>
      </c>
      <c r="C32" s="32">
        <v>966</v>
      </c>
      <c r="D32" s="33">
        <f>SUM(C32/C43)</f>
        <v>0.017335127860026917</v>
      </c>
      <c r="E32" s="17"/>
      <c r="F32" s="41"/>
      <c r="G32" s="43"/>
      <c r="H32" s="43"/>
      <c r="I32" s="42"/>
      <c r="K32" s="39"/>
      <c r="L32" s="35"/>
      <c r="M32" s="35"/>
      <c r="N32" s="36"/>
      <c r="O32" s="36"/>
      <c r="P32" s="34"/>
    </row>
    <row r="33" spans="1:16" ht="12.75">
      <c r="A33" s="31" t="s">
        <v>37</v>
      </c>
      <c r="B33" s="32">
        <v>709</v>
      </c>
      <c r="C33" s="32">
        <v>1665</v>
      </c>
      <c r="D33" s="33">
        <f>SUM(C33/C43)</f>
        <v>0.02987886944818304</v>
      </c>
      <c r="E33" s="17"/>
      <c r="F33" s="41"/>
      <c r="G33" s="32"/>
      <c r="H33" s="32"/>
      <c r="I33" s="33"/>
      <c r="J33" s="17"/>
      <c r="K33" s="37"/>
      <c r="L33" s="36"/>
      <c r="M33" s="36"/>
      <c r="N33" s="36"/>
      <c r="O33" s="36"/>
      <c r="P33" s="38"/>
    </row>
    <row r="34" spans="1:16" ht="12.75">
      <c r="A34" s="31" t="s">
        <v>18</v>
      </c>
      <c r="B34" s="32">
        <v>61</v>
      </c>
      <c r="C34" s="32">
        <v>123</v>
      </c>
      <c r="D34" s="33">
        <f>SUM(C34/C43)</f>
        <v>0.0022072678331090177</v>
      </c>
      <c r="E34" s="17"/>
      <c r="F34" s="41"/>
      <c r="G34" s="43"/>
      <c r="H34" s="43"/>
      <c r="I34" s="42"/>
      <c r="K34" s="39"/>
      <c r="L34" s="35"/>
      <c r="M34" s="35"/>
      <c r="N34" s="36"/>
      <c r="O34" s="36"/>
      <c r="P34" s="34"/>
    </row>
    <row r="35" spans="1:16" ht="12.75">
      <c r="A35" s="31" t="s">
        <v>39</v>
      </c>
      <c r="B35" s="32">
        <v>68</v>
      </c>
      <c r="C35" s="32">
        <v>120</v>
      </c>
      <c r="D35" s="33">
        <f>SUM(C35/C43)</f>
        <v>0.0021534320323014803</v>
      </c>
      <c r="E35" s="17"/>
      <c r="F35" s="41"/>
      <c r="G35" s="43"/>
      <c r="H35" s="43"/>
      <c r="I35" s="42"/>
      <c r="K35" s="37"/>
      <c r="L35" s="36"/>
      <c r="M35" s="36"/>
      <c r="N35" s="36"/>
      <c r="O35" s="36"/>
      <c r="P35" s="38"/>
    </row>
    <row r="36" spans="1:16" ht="12.75">
      <c r="A36" s="31" t="s">
        <v>35</v>
      </c>
      <c r="B36" s="32">
        <v>263</v>
      </c>
      <c r="C36" s="32">
        <v>662</v>
      </c>
      <c r="D36" s="33">
        <f>SUM(C36/C43)</f>
        <v>0.011879766711529833</v>
      </c>
      <c r="E36" s="17"/>
      <c r="F36" s="41"/>
      <c r="G36" s="43"/>
      <c r="H36" s="43"/>
      <c r="I36" s="42"/>
      <c r="K36" s="37"/>
      <c r="L36" s="36"/>
      <c r="M36" s="36"/>
      <c r="N36" s="36"/>
      <c r="O36" s="36"/>
      <c r="P36" s="38"/>
    </row>
    <row r="37" spans="1:16" ht="12.75">
      <c r="A37" s="31" t="s">
        <v>36</v>
      </c>
      <c r="B37" s="32">
        <v>2511</v>
      </c>
      <c r="C37" s="32">
        <v>5453</v>
      </c>
      <c r="D37" s="33">
        <f>SUM(C37/C43)</f>
        <v>0.09785554060116644</v>
      </c>
      <c r="E37" s="17"/>
      <c r="F37" s="31"/>
      <c r="G37" s="32"/>
      <c r="H37" s="32"/>
      <c r="I37" s="44"/>
      <c r="J37" s="19"/>
      <c r="K37" s="45"/>
      <c r="L37" s="35"/>
      <c r="M37" s="36"/>
      <c r="N37" s="36"/>
      <c r="O37" s="36"/>
      <c r="P37" s="38"/>
    </row>
    <row r="38" spans="1:16" ht="12.75">
      <c r="A38" s="31" t="s">
        <v>38</v>
      </c>
      <c r="B38" s="32">
        <v>280</v>
      </c>
      <c r="C38" s="32">
        <v>550</v>
      </c>
      <c r="D38" s="33">
        <f>SUM(C38/C43)</f>
        <v>0.00986989681471512</v>
      </c>
      <c r="E38" s="17"/>
      <c r="F38" s="31"/>
      <c r="G38" s="46"/>
      <c r="H38" s="46"/>
      <c r="I38" s="47"/>
      <c r="J38" s="20"/>
      <c r="K38" s="48"/>
      <c r="L38" s="9"/>
      <c r="M38" s="36"/>
      <c r="N38" s="36"/>
      <c r="O38" s="36"/>
      <c r="P38" s="38"/>
    </row>
    <row r="39" spans="1:16" ht="12.75">
      <c r="A39" s="31" t="s">
        <v>42</v>
      </c>
      <c r="B39" s="32">
        <v>2233</v>
      </c>
      <c r="C39" s="32">
        <v>5036</v>
      </c>
      <c r="D39" s="33">
        <f>SUM(C39/C43)</f>
        <v>0.0903723642889188</v>
      </c>
      <c r="E39" s="17"/>
      <c r="F39" s="41"/>
      <c r="G39" s="49"/>
      <c r="H39" s="49"/>
      <c r="I39" s="50"/>
      <c r="J39" s="21"/>
      <c r="K39" s="51"/>
      <c r="L39" s="36"/>
      <c r="M39" s="36"/>
      <c r="N39" s="36"/>
      <c r="O39" s="36"/>
      <c r="P39" s="38"/>
    </row>
    <row r="40" spans="1:16" ht="12.75">
      <c r="A40" s="31" t="s">
        <v>40</v>
      </c>
      <c r="B40" s="32">
        <v>30</v>
      </c>
      <c r="C40" s="32">
        <v>71</v>
      </c>
      <c r="D40" s="33">
        <f>SUM(C40/C43)</f>
        <v>0.0012741139524450427</v>
      </c>
      <c r="E40" s="17"/>
      <c r="F40" s="41"/>
      <c r="G40" s="49"/>
      <c r="H40" s="49"/>
      <c r="I40" s="50"/>
      <c r="J40" s="21"/>
      <c r="K40" s="51"/>
      <c r="L40" s="36"/>
      <c r="M40" s="36"/>
      <c r="N40" s="36"/>
      <c r="O40" s="36"/>
      <c r="P40" s="38"/>
    </row>
    <row r="41" spans="4:16" ht="12.75">
      <c r="D41" s="52"/>
      <c r="E41" s="17"/>
      <c r="F41" s="41"/>
      <c r="G41" s="49"/>
      <c r="H41" s="49"/>
      <c r="I41" s="50"/>
      <c r="J41" s="21"/>
      <c r="K41" s="51"/>
      <c r="L41" s="36"/>
      <c r="M41" s="36"/>
      <c r="N41" s="36"/>
      <c r="O41" s="36"/>
      <c r="P41" s="38"/>
    </row>
    <row r="42" spans="1:16" ht="12.75">
      <c r="A42" s="31"/>
      <c r="B42" s="32"/>
      <c r="C42" s="32"/>
      <c r="D42" s="53"/>
      <c r="E42" s="8"/>
      <c r="F42" s="41"/>
      <c r="G42" s="49"/>
      <c r="H42" s="49"/>
      <c r="I42" s="50"/>
      <c r="J42" s="21"/>
      <c r="K42" s="51"/>
      <c r="L42" s="36"/>
      <c r="M42" s="36"/>
      <c r="N42" s="36"/>
      <c r="O42" s="36"/>
      <c r="P42" s="38"/>
    </row>
    <row r="43" spans="1:16" ht="12.75">
      <c r="A43" s="54" t="s">
        <v>84</v>
      </c>
      <c r="B43" s="55">
        <f>SUM(B6:B40)</f>
        <v>24405</v>
      </c>
      <c r="C43" s="55">
        <f>SUM(C6:C40)</f>
        <v>55725</v>
      </c>
      <c r="D43" s="56"/>
      <c r="E43" s="6"/>
      <c r="F43" s="54" t="str">
        <f>(A43)</f>
        <v>Total February 2003</v>
      </c>
      <c r="G43" s="32">
        <f>SUM(G6:G28)</f>
        <v>4478</v>
      </c>
      <c r="H43" s="32">
        <f>SUM(H6:H28)</f>
        <v>9613</v>
      </c>
      <c r="I43" s="44"/>
      <c r="J43" s="19"/>
      <c r="K43" s="54" t="str">
        <f>(F43)</f>
        <v>Total February 2003</v>
      </c>
      <c r="L43" s="32">
        <f>SUM(L6:L23)</f>
        <v>407</v>
      </c>
      <c r="M43" s="32">
        <f>SUM(M6:M18)</f>
        <v>991</v>
      </c>
      <c r="N43" s="36"/>
      <c r="O43" s="36"/>
      <c r="P43" s="38"/>
    </row>
    <row r="44" spans="1:16" ht="12.75">
      <c r="A44" s="54" t="s">
        <v>85</v>
      </c>
      <c r="B44" s="55">
        <v>23465</v>
      </c>
      <c r="C44" s="55">
        <v>56819</v>
      </c>
      <c r="D44" s="56"/>
      <c r="E44" s="6"/>
      <c r="F44" s="54" t="str">
        <f>A44</f>
        <v>Total February 2002</v>
      </c>
      <c r="G44" s="32">
        <v>4788</v>
      </c>
      <c r="H44" s="32">
        <v>11793</v>
      </c>
      <c r="I44" s="44"/>
      <c r="J44" s="19"/>
      <c r="K44" s="54" t="str">
        <f>(F44)</f>
        <v>Total February 2002</v>
      </c>
      <c r="L44" s="32">
        <v>454</v>
      </c>
      <c r="M44" s="32">
        <v>1073</v>
      </c>
      <c r="N44" s="36"/>
      <c r="O44" s="36"/>
      <c r="P44" s="38"/>
    </row>
    <row r="45" spans="1:16" ht="12.75">
      <c r="A45" s="54" t="s">
        <v>86</v>
      </c>
      <c r="B45" s="57">
        <f>SUM(B43-B44)</f>
        <v>940</v>
      </c>
      <c r="C45" s="57">
        <f>SUM(C43-C44)</f>
        <v>-1094</v>
      </c>
      <c r="D45" s="56"/>
      <c r="E45" s="6"/>
      <c r="F45" s="54" t="str">
        <f>A45</f>
        <v>2003 change 2002</v>
      </c>
      <c r="G45" s="57">
        <f>SUM(G43-G44)</f>
        <v>-310</v>
      </c>
      <c r="H45" s="57">
        <f>SUM(H43-H44)</f>
        <v>-2180</v>
      </c>
      <c r="I45" s="56"/>
      <c r="J45" s="6"/>
      <c r="K45" s="54" t="str">
        <f>F45</f>
        <v>2003 change 2002</v>
      </c>
      <c r="L45" s="57">
        <f>SUM(L43-L44)</f>
        <v>-47</v>
      </c>
      <c r="M45" s="57">
        <f>SUM(M43-M44)</f>
        <v>-82</v>
      </c>
      <c r="N45" s="36"/>
      <c r="O45" s="36"/>
      <c r="P45" s="38"/>
    </row>
    <row r="46" spans="1:16" ht="12.75">
      <c r="A46" s="54" t="s">
        <v>87</v>
      </c>
      <c r="B46" s="58">
        <f>SUM(B45/B44)</f>
        <v>0.04005966332836139</v>
      </c>
      <c r="C46" s="58">
        <f>SUM(C45/C44)</f>
        <v>-0.019254122740632536</v>
      </c>
      <c r="D46" s="59"/>
      <c r="E46" s="15"/>
      <c r="F46" s="54" t="str">
        <f>A46</f>
        <v>% change 2003 - 2002</v>
      </c>
      <c r="G46" s="58">
        <f>SUM(G45/G44)</f>
        <v>-0.06474519632414369</v>
      </c>
      <c r="H46" s="58">
        <f>SUM(H45/H44)</f>
        <v>-0.18485542270838634</v>
      </c>
      <c r="I46" s="59"/>
      <c r="J46" s="15"/>
      <c r="K46" s="54" t="str">
        <f>F46</f>
        <v>% change 2003 - 2002</v>
      </c>
      <c r="L46" s="58">
        <f>SUM(L45/L44)</f>
        <v>-0.10352422907488987</v>
      </c>
      <c r="M46" s="58">
        <f>SUM(M45/M44)</f>
        <v>-0.07642124883504194</v>
      </c>
      <c r="N46" s="36"/>
      <c r="O46" s="36"/>
      <c r="P46" s="38"/>
    </row>
    <row r="47" spans="1:16" ht="12.75">
      <c r="A47" s="54"/>
      <c r="B47" s="58"/>
      <c r="C47" s="58"/>
      <c r="D47" s="59"/>
      <c r="E47" s="15"/>
      <c r="F47" s="54"/>
      <c r="G47" s="58"/>
      <c r="H47" s="58"/>
      <c r="I47" s="59"/>
      <c r="J47" s="15"/>
      <c r="K47" s="54"/>
      <c r="L47" s="58"/>
      <c r="M47" s="58"/>
      <c r="N47" s="36"/>
      <c r="O47" s="36"/>
      <c r="P47" s="38"/>
    </row>
    <row r="48" spans="1:16" ht="12.75">
      <c r="A48" s="60"/>
      <c r="B48" s="55"/>
      <c r="C48" s="55"/>
      <c r="D48" s="56"/>
      <c r="E48" s="6"/>
      <c r="F48" s="60"/>
      <c r="G48" s="55"/>
      <c r="H48" s="55"/>
      <c r="I48" s="61"/>
      <c r="J48" s="22"/>
      <c r="K48" s="60"/>
      <c r="L48" s="55"/>
      <c r="M48" s="55"/>
      <c r="N48" s="36"/>
      <c r="O48" s="36"/>
      <c r="P48" s="38"/>
    </row>
    <row r="49" spans="1:16" ht="12.75">
      <c r="A49" s="54"/>
      <c r="B49" s="62"/>
      <c r="C49" s="62"/>
      <c r="D49" s="63"/>
      <c r="E49" s="18"/>
      <c r="F49" s="54"/>
      <c r="G49" s="62"/>
      <c r="H49" s="62"/>
      <c r="I49" s="63"/>
      <c r="J49" s="18"/>
      <c r="K49" s="54"/>
      <c r="L49" s="62"/>
      <c r="M49" s="62"/>
      <c r="N49" s="36"/>
      <c r="O49" s="36"/>
      <c r="P49" s="38"/>
    </row>
    <row r="50" spans="1:16" ht="12.75">
      <c r="A50" s="54"/>
      <c r="B50" s="58"/>
      <c r="C50" s="58"/>
      <c r="D50" s="59"/>
      <c r="E50" s="15"/>
      <c r="F50" s="54"/>
      <c r="G50" s="58"/>
      <c r="H50" s="58"/>
      <c r="I50" s="59"/>
      <c r="J50" s="15"/>
      <c r="K50" s="54"/>
      <c r="L50" s="58"/>
      <c r="M50" s="58"/>
      <c r="N50" s="36"/>
      <c r="O50" s="36"/>
      <c r="P50" s="38"/>
    </row>
    <row r="51" spans="1:16" ht="12.75">
      <c r="A51" s="64"/>
      <c r="B51" s="65"/>
      <c r="C51" s="65"/>
      <c r="D51" s="66"/>
      <c r="E51" s="5"/>
      <c r="F51" s="67"/>
      <c r="G51" s="68"/>
      <c r="H51" s="68"/>
      <c r="I51" s="69"/>
      <c r="J51"/>
      <c r="K51" s="67"/>
      <c r="L51" s="68"/>
      <c r="M51" s="68"/>
      <c r="N51" s="68"/>
      <c r="O51" s="68"/>
      <c r="P51" s="70"/>
    </row>
    <row r="52" spans="1:12" ht="12.75">
      <c r="A52" s="2"/>
      <c r="B52" s="2"/>
      <c r="C52" s="2"/>
      <c r="D52" s="2"/>
      <c r="E52" s="2"/>
      <c r="F52" s="2"/>
      <c r="L52" s="1"/>
    </row>
    <row r="53" spans="1:12" ht="12.75">
      <c r="A53" s="2"/>
      <c r="B53" s="2"/>
      <c r="C53" s="2"/>
      <c r="D53" s="2"/>
      <c r="E53" s="2"/>
      <c r="F53" s="2"/>
      <c r="L53" s="1"/>
    </row>
    <row r="54" spans="1:12" ht="12.75">
      <c r="A54" s="2"/>
      <c r="B54" s="3"/>
      <c r="C54" s="3"/>
      <c r="D54" s="3"/>
      <c r="E54" s="3"/>
      <c r="F54" s="3"/>
      <c r="L54" s="1"/>
    </row>
    <row r="58" spans="1:12" ht="12.75">
      <c r="A58" s="2"/>
      <c r="B58" s="2"/>
      <c r="C58" s="2"/>
      <c r="D58" s="2"/>
      <c r="E58" s="2"/>
      <c r="F58" s="2"/>
      <c r="L58" s="1"/>
    </row>
    <row r="63" spans="1:12" ht="12.75">
      <c r="A63" s="1"/>
      <c r="B63" s="1"/>
      <c r="C63" s="1"/>
      <c r="D63" s="1"/>
      <c r="E63" s="1"/>
      <c r="F63" s="1"/>
      <c r="L63" s="1"/>
    </row>
    <row r="64" spans="1:12" ht="12.75">
      <c r="A64" s="1"/>
      <c r="B64" s="1"/>
      <c r="C64" s="1"/>
      <c r="D64" s="1"/>
      <c r="E64" s="1"/>
      <c r="F64" s="1"/>
      <c r="L64" s="1"/>
    </row>
    <row r="65" spans="1:12" ht="12.75">
      <c r="A65" s="1"/>
      <c r="B65" s="1"/>
      <c r="C65" s="1"/>
      <c r="D65" s="1"/>
      <c r="E65" s="1"/>
      <c r="F65" s="1"/>
      <c r="L65" s="1"/>
    </row>
    <row r="66" spans="1:12" ht="12.75">
      <c r="A66" s="1"/>
      <c r="B66" s="1"/>
      <c r="C66" s="1"/>
      <c r="D66" s="1"/>
      <c r="E66" s="1"/>
      <c r="F66" s="1"/>
      <c r="L66" s="1"/>
    </row>
  </sheetData>
  <sheetProtection/>
  <mergeCells count="4">
    <mergeCell ref="A1:P1"/>
    <mergeCell ref="B4:D4"/>
    <mergeCell ref="G4:I4"/>
    <mergeCell ref="L4:P4"/>
  </mergeCells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zoomScale="75" zoomScaleNormal="75" zoomScalePageLayoutView="0" workbookViewId="0" topLeftCell="A1">
      <selection activeCell="A1" sqref="A1:P1"/>
    </sheetView>
  </sheetViews>
  <sheetFormatPr defaultColWidth="11.421875" defaultRowHeight="12.75"/>
  <cols>
    <col min="1" max="1" width="20.421875" style="0" customWidth="1"/>
    <col min="2" max="2" width="12.421875" style="0" customWidth="1"/>
    <col min="3" max="3" width="15.00390625" style="0" customWidth="1"/>
    <col min="4" max="4" width="10.140625" style="0" customWidth="1"/>
    <col min="5" max="5" width="3.28125" style="0" customWidth="1"/>
    <col min="6" max="6" width="20.421875" style="0" customWidth="1"/>
    <col min="7" max="7" width="12.421875" style="4" customWidth="1"/>
    <col min="8" max="8" width="15.00390625" style="4" customWidth="1"/>
    <col min="9" max="9" width="10.140625" style="4" customWidth="1"/>
    <col min="10" max="10" width="3.140625" style="4" customWidth="1"/>
    <col min="11" max="11" width="20.00390625" style="4" customWidth="1"/>
    <col min="12" max="12" width="12.421875" style="0" customWidth="1"/>
    <col min="13" max="13" width="15.00390625" style="0" customWidth="1"/>
    <col min="14" max="14" width="11.28125" style="0" hidden="1" customWidth="1"/>
    <col min="15" max="15" width="9.140625" style="0" hidden="1" customWidth="1"/>
    <col min="16" max="16" width="10.140625" style="13" customWidth="1"/>
    <col min="17" max="16384" width="8.8515625" style="0" customWidth="1"/>
  </cols>
  <sheetData>
    <row r="1" spans="1:16" s="10" customFormat="1" ht="26.25">
      <c r="A1" s="71" t="s">
        <v>88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12" customFormat="1" ht="12.75">
      <c r="A2" s="14" t="s">
        <v>63</v>
      </c>
      <c r="P2" s="23"/>
    </row>
    <row r="3" spans="1:16" s="12" customFormat="1" ht="12.75">
      <c r="A3" s="14"/>
      <c r="B3" s="16"/>
      <c r="G3" s="16"/>
      <c r="H3" s="16"/>
      <c r="I3" s="16"/>
      <c r="J3" s="16"/>
      <c r="K3" s="16"/>
      <c r="L3" s="16"/>
      <c r="M3" s="16"/>
      <c r="P3" s="23"/>
    </row>
    <row r="4" spans="1:16" s="11" customFormat="1" ht="15" customHeight="1">
      <c r="A4" s="24"/>
      <c r="B4" s="72" t="s">
        <v>68</v>
      </c>
      <c r="C4" s="72"/>
      <c r="D4" s="73"/>
      <c r="E4" s="6"/>
      <c r="F4" s="25"/>
      <c r="G4" s="74" t="s">
        <v>69</v>
      </c>
      <c r="H4" s="74"/>
      <c r="I4" s="75"/>
      <c r="J4" s="16"/>
      <c r="K4" s="26"/>
      <c r="L4" s="74" t="s">
        <v>70</v>
      </c>
      <c r="M4" s="74"/>
      <c r="N4" s="74"/>
      <c r="O4" s="74"/>
      <c r="P4" s="75"/>
    </row>
    <row r="5" spans="1:16" s="1" customFormat="1" ht="12.75">
      <c r="A5" s="27" t="s">
        <v>0</v>
      </c>
      <c r="B5" s="28" t="s">
        <v>56</v>
      </c>
      <c r="C5" s="28" t="s">
        <v>46</v>
      </c>
      <c r="D5" s="29" t="s">
        <v>71</v>
      </c>
      <c r="E5" s="6"/>
      <c r="F5" s="27" t="s">
        <v>0</v>
      </c>
      <c r="G5" s="28" t="str">
        <f>B5</f>
        <v>01/03 - 31/03</v>
      </c>
      <c r="H5" s="28" t="str">
        <f>C5</f>
        <v>01/01 - 31/03</v>
      </c>
      <c r="I5" s="29" t="s">
        <v>71</v>
      </c>
      <c r="J5" s="6"/>
      <c r="K5" s="27" t="s">
        <v>0</v>
      </c>
      <c r="L5" s="28" t="str">
        <f>B5</f>
        <v>01/03 - 31/03</v>
      </c>
      <c r="M5" s="28" t="str">
        <f>C5</f>
        <v>01/01 - 31/03</v>
      </c>
      <c r="N5" s="30"/>
      <c r="O5" s="30"/>
      <c r="P5" s="29" t="s">
        <v>71</v>
      </c>
    </row>
    <row r="6" spans="1:16" ht="12.75">
      <c r="A6" s="31" t="s">
        <v>1</v>
      </c>
      <c r="B6" s="32">
        <v>180</v>
      </c>
      <c r="C6" s="32">
        <v>774</v>
      </c>
      <c r="D6" s="33">
        <f>SUM(C6/C43)</f>
        <v>0.010439567850447121</v>
      </c>
      <c r="E6" s="17"/>
      <c r="F6" s="31" t="s">
        <v>2</v>
      </c>
      <c r="G6" s="32">
        <v>0</v>
      </c>
      <c r="H6" s="32">
        <v>0</v>
      </c>
      <c r="I6" s="33">
        <f>SUM(H6/H43)</f>
        <v>0</v>
      </c>
      <c r="J6" s="17"/>
      <c r="K6" s="7" t="s">
        <v>43</v>
      </c>
      <c r="L6" s="13">
        <v>10</v>
      </c>
      <c r="M6" s="13">
        <v>30</v>
      </c>
      <c r="P6" s="34">
        <f>SUM(M6/M43)</f>
        <v>0.021367521367521368</v>
      </c>
    </row>
    <row r="7" spans="1:16" ht="12.75">
      <c r="A7" s="31" t="s">
        <v>41</v>
      </c>
      <c r="B7" s="32">
        <v>258</v>
      </c>
      <c r="C7" s="32">
        <v>1308</v>
      </c>
      <c r="D7" s="33">
        <f>SUM(C7/C43)</f>
        <v>0.01764206039843002</v>
      </c>
      <c r="E7" s="17"/>
      <c r="F7" s="31" t="s">
        <v>4</v>
      </c>
      <c r="G7" s="32">
        <v>329</v>
      </c>
      <c r="H7" s="32">
        <v>1273</v>
      </c>
      <c r="I7" s="33">
        <f>SUM(H7/H43)</f>
        <v>0.08993923979087184</v>
      </c>
      <c r="J7" s="17"/>
      <c r="K7" s="31" t="s">
        <v>6</v>
      </c>
      <c r="L7" s="35">
        <v>45</v>
      </c>
      <c r="M7" s="35">
        <v>128</v>
      </c>
      <c r="N7" s="36"/>
      <c r="O7" s="36"/>
      <c r="P7" s="34">
        <f>SUM(M7/M43)</f>
        <v>0.09116809116809117</v>
      </c>
    </row>
    <row r="8" spans="1:16" ht="12.75">
      <c r="A8" s="31" t="s">
        <v>3</v>
      </c>
      <c r="B8" s="32">
        <v>372</v>
      </c>
      <c r="C8" s="32">
        <v>1874</v>
      </c>
      <c r="D8" s="33">
        <f>SUM(C8/C43)</f>
        <v>0.025276162986741478</v>
      </c>
      <c r="E8" s="17"/>
      <c r="F8" s="31" t="s">
        <v>43</v>
      </c>
      <c r="G8" s="32">
        <v>12</v>
      </c>
      <c r="H8" s="32">
        <v>53</v>
      </c>
      <c r="I8" s="33">
        <f>SUM(H8/H43)</f>
        <v>0.003744524516037869</v>
      </c>
      <c r="J8" s="17"/>
      <c r="K8" s="31" t="s">
        <v>8</v>
      </c>
      <c r="L8" s="35">
        <v>2</v>
      </c>
      <c r="M8" s="35">
        <v>19</v>
      </c>
      <c r="N8" s="36"/>
      <c r="O8" s="36"/>
      <c r="P8" s="34">
        <f>SUM(M8/M43)</f>
        <v>0.013532763532763533</v>
      </c>
    </row>
    <row r="9" spans="1:16" ht="12.75">
      <c r="A9" s="31" t="s">
        <v>5</v>
      </c>
      <c r="B9" s="32">
        <v>31</v>
      </c>
      <c r="C9" s="32">
        <v>123</v>
      </c>
      <c r="D9" s="33">
        <f>SUM(C9/C43)</f>
        <v>0.0016590010925129147</v>
      </c>
      <c r="E9" s="17"/>
      <c r="F9" s="31" t="s">
        <v>7</v>
      </c>
      <c r="G9" s="32">
        <v>1</v>
      </c>
      <c r="H9" s="32">
        <v>21</v>
      </c>
      <c r="I9" s="33">
        <f>SUM(H9/H43)</f>
        <v>0.001483679525222552</v>
      </c>
      <c r="J9" s="17"/>
      <c r="K9" s="31" t="s">
        <v>12</v>
      </c>
      <c r="L9" s="35">
        <v>26</v>
      </c>
      <c r="M9" s="35">
        <v>67</v>
      </c>
      <c r="N9" s="36"/>
      <c r="O9" s="36"/>
      <c r="P9" s="34">
        <f>SUM(M9/M43)</f>
        <v>0.04772079772079772</v>
      </c>
    </row>
    <row r="10" spans="1:16" ht="12.75">
      <c r="A10" s="31" t="s">
        <v>4</v>
      </c>
      <c r="B10" s="32">
        <v>500</v>
      </c>
      <c r="C10" s="32">
        <v>1955</v>
      </c>
      <c r="D10" s="33">
        <f>SUM(C10/C43)</f>
        <v>0.026368675901323156</v>
      </c>
      <c r="E10" s="17"/>
      <c r="F10" s="31" t="s">
        <v>9</v>
      </c>
      <c r="G10" s="32">
        <v>389</v>
      </c>
      <c r="H10" s="32">
        <v>1131</v>
      </c>
      <c r="I10" s="33">
        <f>SUM(H10/H43)</f>
        <v>0.07990674014412887</v>
      </c>
      <c r="J10" s="17"/>
      <c r="K10" s="31" t="s">
        <v>14</v>
      </c>
      <c r="L10" s="35">
        <v>20</v>
      </c>
      <c r="M10" s="35">
        <v>81</v>
      </c>
      <c r="N10" s="36"/>
      <c r="O10" s="36"/>
      <c r="P10" s="34">
        <f>SUM(M10/M43)</f>
        <v>0.057692307692307696</v>
      </c>
    </row>
    <row r="11" spans="1:16" ht="12.75">
      <c r="A11" s="31" t="s">
        <v>43</v>
      </c>
      <c r="B11" s="32">
        <v>315</v>
      </c>
      <c r="C11" s="32">
        <v>863</v>
      </c>
      <c r="D11" s="33">
        <f>SUM(C11/C43)</f>
        <v>0.011639983275110937</v>
      </c>
      <c r="E11" s="17"/>
      <c r="F11" s="31" t="s">
        <v>10</v>
      </c>
      <c r="G11" s="32">
        <v>765</v>
      </c>
      <c r="H11" s="32">
        <v>2264</v>
      </c>
      <c r="I11" s="33">
        <f>SUM(H11/H43)</f>
        <v>0.15995478310018368</v>
      </c>
      <c r="J11" s="17"/>
      <c r="K11" s="31" t="s">
        <v>15</v>
      </c>
      <c r="L11" s="35">
        <v>34</v>
      </c>
      <c r="M11" s="35">
        <v>118</v>
      </c>
      <c r="N11" s="36"/>
      <c r="O11" s="36"/>
      <c r="P11" s="34">
        <f>SUM(M11/M43)</f>
        <v>0.08404558404558404</v>
      </c>
    </row>
    <row r="12" spans="1:16" ht="12.75">
      <c r="A12" s="31" t="s">
        <v>7</v>
      </c>
      <c r="B12" s="32">
        <v>26</v>
      </c>
      <c r="C12" s="32">
        <v>108</v>
      </c>
      <c r="D12" s="33">
        <f>SUM(C12/C43)</f>
        <v>0.0014566838861089005</v>
      </c>
      <c r="E12" s="17"/>
      <c r="F12" s="31" t="s">
        <v>13</v>
      </c>
      <c r="G12" s="32">
        <v>42</v>
      </c>
      <c r="H12" s="32">
        <v>174</v>
      </c>
      <c r="I12" s="33">
        <f>SUM(H12/H43)</f>
        <v>0.012293344637558287</v>
      </c>
      <c r="J12" s="17"/>
      <c r="K12" s="31" t="s">
        <v>19</v>
      </c>
      <c r="L12" s="35">
        <v>23</v>
      </c>
      <c r="M12" s="35">
        <v>87</v>
      </c>
      <c r="N12" s="36"/>
      <c r="O12" s="36"/>
      <c r="P12" s="34">
        <f>SUM(M12/M43)</f>
        <v>0.06196581196581197</v>
      </c>
    </row>
    <row r="13" spans="1:16" ht="12.75">
      <c r="A13" s="31" t="s">
        <v>9</v>
      </c>
      <c r="B13" s="32">
        <v>1256</v>
      </c>
      <c r="C13" s="32">
        <v>4993</v>
      </c>
      <c r="D13" s="33">
        <f>SUM(C13/C43)</f>
        <v>0.06734465410501612</v>
      </c>
      <c r="E13" s="17"/>
      <c r="F13" s="31" t="s">
        <v>14</v>
      </c>
      <c r="G13" s="32">
        <v>124</v>
      </c>
      <c r="H13" s="32">
        <v>507</v>
      </c>
      <c r="I13" s="33">
        <f>SUM(H13/H43)</f>
        <v>0.035820262823230184</v>
      </c>
      <c r="J13" s="17"/>
      <c r="K13" s="31" t="s">
        <v>22</v>
      </c>
      <c r="L13" s="35">
        <v>59</v>
      </c>
      <c r="M13" s="35">
        <v>205</v>
      </c>
      <c r="N13" s="36"/>
      <c r="O13" s="36"/>
      <c r="P13" s="34">
        <f>SUM(M13/M43)</f>
        <v>0.146011396011396</v>
      </c>
    </row>
    <row r="14" spans="1:16" ht="12.75">
      <c r="A14" s="31" t="s">
        <v>10</v>
      </c>
      <c r="B14" s="32">
        <v>2040</v>
      </c>
      <c r="C14" s="32">
        <v>8569</v>
      </c>
      <c r="D14" s="33">
        <f>SUM(C14/C43)</f>
        <v>0.11557707611173305</v>
      </c>
      <c r="E14" s="17"/>
      <c r="F14" s="31" t="s">
        <v>15</v>
      </c>
      <c r="G14" s="32">
        <v>32</v>
      </c>
      <c r="H14" s="32">
        <v>120</v>
      </c>
      <c r="I14" s="33">
        <f>SUM(H14/H43)</f>
        <v>0.00847816871555744</v>
      </c>
      <c r="J14" s="17"/>
      <c r="K14" s="31" t="s">
        <v>24</v>
      </c>
      <c r="L14" s="35">
        <v>23</v>
      </c>
      <c r="M14" s="35">
        <v>89</v>
      </c>
      <c r="N14" s="36"/>
      <c r="O14" s="36"/>
      <c r="P14" s="34">
        <f>SUM(M14/M43)</f>
        <v>0.0633903133903134</v>
      </c>
    </row>
    <row r="15" spans="1:16" ht="12.75">
      <c r="A15" s="31" t="s">
        <v>11</v>
      </c>
      <c r="B15" s="32">
        <v>311</v>
      </c>
      <c r="C15" s="32">
        <v>1423</v>
      </c>
      <c r="D15" s="33">
        <f>SUM(C15/C43)</f>
        <v>0.019193158980860794</v>
      </c>
      <c r="E15" s="17"/>
      <c r="F15" s="31" t="s">
        <v>17</v>
      </c>
      <c r="G15" s="32">
        <v>7</v>
      </c>
      <c r="H15" s="32">
        <v>37</v>
      </c>
      <c r="I15" s="33">
        <f>SUM(H15/H43)</f>
        <v>0.0026141020206302107</v>
      </c>
      <c r="J15" s="17"/>
      <c r="K15" s="31" t="s">
        <v>29</v>
      </c>
      <c r="L15" s="35">
        <v>27</v>
      </c>
      <c r="M15" s="35">
        <v>101</v>
      </c>
      <c r="N15" s="36"/>
      <c r="O15" s="36"/>
      <c r="P15" s="34">
        <f>SUM(M15/M43)</f>
        <v>0.07193732193732194</v>
      </c>
    </row>
    <row r="16" spans="1:16" ht="12.75">
      <c r="A16" s="31" t="s">
        <v>13</v>
      </c>
      <c r="B16" s="32">
        <v>449</v>
      </c>
      <c r="C16" s="32">
        <v>2117</v>
      </c>
      <c r="D16" s="33">
        <f>SUM(C16/C43)</f>
        <v>0.028553701730486505</v>
      </c>
      <c r="E16" s="17"/>
      <c r="F16" s="31" t="s">
        <v>21</v>
      </c>
      <c r="G16" s="32">
        <v>54</v>
      </c>
      <c r="H16" s="32">
        <v>150</v>
      </c>
      <c r="I16" s="33">
        <f>SUM(H16/H43)</f>
        <v>0.0105977108944468</v>
      </c>
      <c r="J16" s="17"/>
      <c r="K16" s="31" t="s">
        <v>32</v>
      </c>
      <c r="L16" s="35">
        <v>60</v>
      </c>
      <c r="M16" s="35">
        <v>192</v>
      </c>
      <c r="N16" s="36"/>
      <c r="O16" s="36"/>
      <c r="P16" s="34">
        <f>SUM(M16/M43)</f>
        <v>0.13675213675213677</v>
      </c>
    </row>
    <row r="17" spans="1:16" ht="12.75">
      <c r="A17" s="31" t="s">
        <v>14</v>
      </c>
      <c r="B17" s="32">
        <v>9</v>
      </c>
      <c r="C17" s="32">
        <v>56</v>
      </c>
      <c r="D17" s="33">
        <f>SUM(C17/C43)</f>
        <v>0.0007553175705749855</v>
      </c>
      <c r="E17" s="17"/>
      <c r="F17" s="31" t="s">
        <v>22</v>
      </c>
      <c r="G17" s="32">
        <v>108</v>
      </c>
      <c r="H17" s="32">
        <v>488</v>
      </c>
      <c r="I17" s="33">
        <f>SUM(H17/H43)</f>
        <v>0.03447788610993359</v>
      </c>
      <c r="J17" s="17"/>
      <c r="K17" s="31" t="s">
        <v>38</v>
      </c>
      <c r="L17" s="35">
        <v>63</v>
      </c>
      <c r="M17" s="35">
        <v>205</v>
      </c>
      <c r="N17" s="36"/>
      <c r="O17" s="36"/>
      <c r="P17" s="34">
        <f>SUM(M17/M43)</f>
        <v>0.146011396011396</v>
      </c>
    </row>
    <row r="18" spans="1:16" ht="12.75">
      <c r="A18" s="31" t="s">
        <v>16</v>
      </c>
      <c r="B18" s="32">
        <v>28</v>
      </c>
      <c r="C18" s="32">
        <v>105</v>
      </c>
      <c r="D18" s="33">
        <f>SUM(C18/C43)</f>
        <v>0.001416220444828098</v>
      </c>
      <c r="E18" s="17"/>
      <c r="F18" s="31" t="s">
        <v>24</v>
      </c>
      <c r="G18" s="32">
        <v>247</v>
      </c>
      <c r="H18" s="32">
        <v>1085</v>
      </c>
      <c r="I18" s="33">
        <f>SUM(H18/H43)</f>
        <v>0.07665677546983185</v>
      </c>
      <c r="J18" s="17"/>
      <c r="K18" s="31" t="s">
        <v>82</v>
      </c>
      <c r="L18" s="35">
        <v>19</v>
      </c>
      <c r="M18" s="35">
        <v>82</v>
      </c>
      <c r="N18" s="36"/>
      <c r="O18" s="36"/>
      <c r="P18" s="34">
        <f>SUM(M18/M43)</f>
        <v>0.0584045584045584</v>
      </c>
    </row>
    <row r="19" spans="1:11" ht="12.75">
      <c r="A19" s="31" t="s">
        <v>55</v>
      </c>
      <c r="B19" s="32">
        <v>178</v>
      </c>
      <c r="C19" s="32">
        <v>593</v>
      </c>
      <c r="D19" s="33">
        <f>SUM(C19/C43)</f>
        <v>0.007998273559838686</v>
      </c>
      <c r="E19" s="17"/>
      <c r="F19" s="31" t="s">
        <v>26</v>
      </c>
      <c r="G19" s="32">
        <v>181</v>
      </c>
      <c r="H19" s="32">
        <v>845</v>
      </c>
      <c r="I19" s="33">
        <f>SUM(H19/H43)</f>
        <v>0.05970043803871697</v>
      </c>
      <c r="J19" s="17"/>
      <c r="K19" s="37"/>
    </row>
    <row r="20" spans="1:16" ht="12.75">
      <c r="A20" s="31" t="s">
        <v>20</v>
      </c>
      <c r="B20" s="32">
        <v>61</v>
      </c>
      <c r="C20" s="32">
        <v>275</v>
      </c>
      <c r="D20" s="33">
        <f>SUM(C20/C43)</f>
        <v>0.0037091487840735897</v>
      </c>
      <c r="E20" s="17"/>
      <c r="F20" s="31" t="s">
        <v>27</v>
      </c>
      <c r="G20" s="32">
        <v>260</v>
      </c>
      <c r="H20" s="32">
        <v>709</v>
      </c>
      <c r="I20" s="33">
        <f>SUM(H20/H43)</f>
        <v>0.05009184682775187</v>
      </c>
      <c r="J20" s="17"/>
      <c r="K20" s="37"/>
      <c r="L20" s="36"/>
      <c r="M20" s="36"/>
      <c r="N20" s="36"/>
      <c r="O20" s="36"/>
      <c r="P20" s="38"/>
    </row>
    <row r="21" spans="1:16" ht="12.75">
      <c r="A21" s="31" t="s">
        <v>21</v>
      </c>
      <c r="B21" s="32">
        <v>180</v>
      </c>
      <c r="C21" s="32">
        <v>1124</v>
      </c>
      <c r="D21" s="33">
        <f>SUM(C21/C43)</f>
        <v>0.01516030266654078</v>
      </c>
      <c r="E21" s="17"/>
      <c r="F21" s="31" t="s">
        <v>28</v>
      </c>
      <c r="G21" s="32">
        <v>113</v>
      </c>
      <c r="H21" s="32">
        <v>619</v>
      </c>
      <c r="I21" s="33">
        <f>SUM(H21/H43)</f>
        <v>0.04373322029108379</v>
      </c>
      <c r="J21" s="17"/>
      <c r="K21" s="39"/>
      <c r="L21" s="35"/>
      <c r="M21" s="35"/>
      <c r="N21" s="36"/>
      <c r="O21" s="36"/>
      <c r="P21" s="34"/>
    </row>
    <row r="22" spans="1:16" ht="12.75">
      <c r="A22" s="31" t="s">
        <v>23</v>
      </c>
      <c r="B22" s="32">
        <v>329</v>
      </c>
      <c r="C22" s="32">
        <v>1843</v>
      </c>
      <c r="D22" s="33">
        <f>SUM(C22/C43)</f>
        <v>0.024858040760173183</v>
      </c>
      <c r="E22" s="17"/>
      <c r="F22" s="31" t="s">
        <v>29</v>
      </c>
      <c r="G22" s="32">
        <v>181</v>
      </c>
      <c r="H22" s="32">
        <v>742</v>
      </c>
      <c r="I22" s="33">
        <f>SUM(H22/H43)</f>
        <v>0.05242334322453017</v>
      </c>
      <c r="J22" s="17"/>
      <c r="K22" s="37"/>
      <c r="L22" s="36"/>
      <c r="M22" s="36"/>
      <c r="N22" s="36"/>
      <c r="O22" s="36"/>
      <c r="P22" s="38"/>
    </row>
    <row r="23" spans="1:16" ht="12.75">
      <c r="A23" s="31" t="s">
        <v>83</v>
      </c>
      <c r="B23" s="32">
        <v>263</v>
      </c>
      <c r="C23" s="32">
        <v>892</v>
      </c>
      <c r="D23" s="33">
        <f>SUM(C23/C43)</f>
        <v>0.012031129874158698</v>
      </c>
      <c r="E23" s="17"/>
      <c r="F23" s="31" t="s">
        <v>55</v>
      </c>
      <c r="G23" s="32">
        <v>36</v>
      </c>
      <c r="H23" s="32">
        <v>129</v>
      </c>
      <c r="I23" s="33">
        <f>SUM(H23/H43)</f>
        <v>0.009114031369224248</v>
      </c>
      <c r="J23" s="17"/>
      <c r="K23" s="37"/>
      <c r="L23" s="36"/>
      <c r="M23" s="36"/>
      <c r="N23" s="36"/>
      <c r="O23" s="36"/>
      <c r="P23" s="38"/>
    </row>
    <row r="24" spans="1:16" ht="12.75">
      <c r="A24" s="31" t="s">
        <v>62</v>
      </c>
      <c r="B24" s="32">
        <v>29</v>
      </c>
      <c r="C24" s="32">
        <v>128</v>
      </c>
      <c r="D24" s="33">
        <f>SUM(C24/C44)</f>
        <v>0.0016100831456999458</v>
      </c>
      <c r="E24" s="17"/>
      <c r="F24" s="31" t="s">
        <v>33</v>
      </c>
      <c r="G24" s="32">
        <v>159</v>
      </c>
      <c r="H24" s="32">
        <v>525</v>
      </c>
      <c r="I24" s="33">
        <f>SUM(H24/H43)</f>
        <v>0.037091988130563795</v>
      </c>
      <c r="J24" s="17"/>
      <c r="K24" s="39"/>
      <c r="L24" s="35"/>
      <c r="M24" s="35"/>
      <c r="N24" s="36"/>
      <c r="O24" s="36"/>
      <c r="P24" s="34"/>
    </row>
    <row r="25" spans="1:16" ht="12.75">
      <c r="A25" s="31" t="s">
        <v>24</v>
      </c>
      <c r="B25" s="32">
        <v>321</v>
      </c>
      <c r="C25" s="32">
        <v>1204</v>
      </c>
      <c r="D25" s="33">
        <f>SUM(C25/C43)</f>
        <v>0.01623932776736219</v>
      </c>
      <c r="E25" s="17"/>
      <c r="F25" s="31" t="s">
        <v>35</v>
      </c>
      <c r="G25" s="32">
        <v>8</v>
      </c>
      <c r="H25" s="32">
        <v>36</v>
      </c>
      <c r="I25" s="33">
        <f>SUM(H25/H43)</f>
        <v>0.002543450614667232</v>
      </c>
      <c r="J25" s="17"/>
      <c r="K25" s="39"/>
      <c r="L25" s="35"/>
      <c r="M25" s="35"/>
      <c r="N25" s="36"/>
      <c r="O25" s="36"/>
      <c r="P25" s="34"/>
    </row>
    <row r="26" spans="1:16" ht="12.75">
      <c r="A26" s="31" t="s">
        <v>26</v>
      </c>
      <c r="B26" s="32">
        <v>2625</v>
      </c>
      <c r="C26" s="32">
        <v>7618</v>
      </c>
      <c r="D26" s="33">
        <f>SUM(C26/C43)</f>
        <v>0.10275016522571856</v>
      </c>
      <c r="E26" s="17"/>
      <c r="F26" s="31" t="s">
        <v>36</v>
      </c>
      <c r="G26" s="32">
        <v>272</v>
      </c>
      <c r="H26" s="32">
        <v>1387</v>
      </c>
      <c r="I26" s="33">
        <f>SUM(H26/H43)</f>
        <v>0.09799350007065141</v>
      </c>
      <c r="J26" s="17"/>
      <c r="K26" s="39"/>
      <c r="L26" s="35"/>
      <c r="M26" s="35"/>
      <c r="N26" s="36"/>
      <c r="O26" s="36"/>
      <c r="P26" s="34"/>
    </row>
    <row r="27" spans="1:16" ht="12.75">
      <c r="A27" s="31" t="s">
        <v>27</v>
      </c>
      <c r="B27" s="32">
        <v>1602</v>
      </c>
      <c r="C27" s="32">
        <v>5855</v>
      </c>
      <c r="D27" s="33">
        <f>SUM(C27/C43)</f>
        <v>0.07897114956636679</v>
      </c>
      <c r="E27" s="17"/>
      <c r="F27" s="31" t="s">
        <v>42</v>
      </c>
      <c r="G27" s="32">
        <v>379</v>
      </c>
      <c r="H27" s="32">
        <v>1533</v>
      </c>
      <c r="I27" s="33">
        <f>SUM(H27/H43)</f>
        <v>0.1083086053412463</v>
      </c>
      <c r="J27" s="17"/>
      <c r="K27" s="37"/>
      <c r="L27" s="36"/>
      <c r="M27" s="36"/>
      <c r="N27" s="36"/>
      <c r="O27" s="36"/>
      <c r="P27" s="38"/>
    </row>
    <row r="28" spans="1:16" ht="12.75">
      <c r="A28" s="31" t="s">
        <v>28</v>
      </c>
      <c r="B28" s="40">
        <v>820</v>
      </c>
      <c r="C28" s="40">
        <v>4396</v>
      </c>
      <c r="D28" s="33">
        <f>SUM(C28/C43)</f>
        <v>0.05929242929013636</v>
      </c>
      <c r="E28" s="17"/>
      <c r="F28" s="31" t="s">
        <v>40</v>
      </c>
      <c r="G28" s="32">
        <v>107</v>
      </c>
      <c r="H28" s="32">
        <v>326</v>
      </c>
      <c r="I28" s="33">
        <f>SUM(H28/H43)</f>
        <v>0.023032358343931043</v>
      </c>
      <c r="J28" s="17"/>
      <c r="K28" s="39"/>
      <c r="L28" s="35"/>
      <c r="M28" s="35"/>
      <c r="N28" s="36"/>
      <c r="O28" s="36"/>
      <c r="P28" s="34"/>
    </row>
    <row r="29" spans="1:16" ht="12.75">
      <c r="A29" s="41" t="s">
        <v>31</v>
      </c>
      <c r="B29" s="32">
        <v>7</v>
      </c>
      <c r="C29" s="32">
        <v>17</v>
      </c>
      <c r="D29" s="33">
        <f>SUM(C29/C43)</f>
        <v>0.00022929283392454918</v>
      </c>
      <c r="E29" s="17"/>
      <c r="F29" s="41"/>
      <c r="I29" s="42"/>
      <c r="J29" s="17"/>
      <c r="K29" s="37"/>
      <c r="L29" s="36"/>
      <c r="M29" s="36"/>
      <c r="N29" s="36"/>
      <c r="O29" s="36"/>
      <c r="P29" s="38"/>
    </row>
    <row r="30" spans="1:16" ht="12.75">
      <c r="A30" s="31" t="s">
        <v>29</v>
      </c>
      <c r="B30" s="32">
        <v>1573</v>
      </c>
      <c r="C30" s="32">
        <v>5959</v>
      </c>
      <c r="D30" s="33">
        <f>SUM(C30/C43)</f>
        <v>0.08037388219743462</v>
      </c>
      <c r="E30" s="17"/>
      <c r="F30" s="41"/>
      <c r="G30" s="43"/>
      <c r="H30" s="43"/>
      <c r="I30" s="42"/>
      <c r="K30" s="39"/>
      <c r="L30" s="35"/>
      <c r="M30" s="35"/>
      <c r="N30" s="36"/>
      <c r="O30" s="36"/>
      <c r="P30" s="34"/>
    </row>
    <row r="31" spans="1:16" ht="12.75">
      <c r="A31" s="31" t="s">
        <v>34</v>
      </c>
      <c r="B31" s="32">
        <v>99</v>
      </c>
      <c r="C31" s="32">
        <v>379</v>
      </c>
      <c r="D31" s="33">
        <f>SUM(C31/C43)</f>
        <v>0.00511188141514142</v>
      </c>
      <c r="E31" s="17"/>
      <c r="F31" s="41"/>
      <c r="G31" s="43"/>
      <c r="H31" s="43"/>
      <c r="I31" s="42"/>
      <c r="K31" s="39"/>
      <c r="L31" s="35"/>
      <c r="M31" s="35"/>
      <c r="N31" s="36"/>
      <c r="O31" s="36"/>
      <c r="P31" s="34"/>
    </row>
    <row r="32" spans="1:16" ht="12.75">
      <c r="A32" s="31" t="s">
        <v>33</v>
      </c>
      <c r="B32" s="32">
        <v>355</v>
      </c>
      <c r="C32" s="32">
        <v>1321</v>
      </c>
      <c r="D32" s="33">
        <f>SUM(C32/C43)</f>
        <v>0.017817401977313498</v>
      </c>
      <c r="E32" s="17"/>
      <c r="F32" s="41"/>
      <c r="G32" s="43"/>
      <c r="H32" s="43"/>
      <c r="I32" s="42"/>
      <c r="K32" s="39"/>
      <c r="L32" s="35"/>
      <c r="M32" s="35"/>
      <c r="N32" s="36"/>
      <c r="O32" s="36"/>
      <c r="P32" s="34"/>
    </row>
    <row r="33" spans="1:16" ht="12.75">
      <c r="A33" s="31" t="s">
        <v>37</v>
      </c>
      <c r="B33" s="32">
        <v>418</v>
      </c>
      <c r="C33" s="32">
        <v>2082</v>
      </c>
      <c r="D33" s="33">
        <f>SUM(C33/C43)</f>
        <v>0.02808162824887714</v>
      </c>
      <c r="E33" s="17"/>
      <c r="F33" s="41"/>
      <c r="G33" s="32"/>
      <c r="H33" s="32"/>
      <c r="I33" s="33"/>
      <c r="J33" s="17"/>
      <c r="K33" s="37"/>
      <c r="L33" s="36"/>
      <c r="M33" s="36"/>
      <c r="N33" s="36"/>
      <c r="O33" s="36"/>
      <c r="P33" s="38"/>
    </row>
    <row r="34" spans="1:16" ht="12.75">
      <c r="A34" s="31" t="s">
        <v>18</v>
      </c>
      <c r="B34" s="32">
        <v>61</v>
      </c>
      <c r="C34" s="32">
        <v>184</v>
      </c>
      <c r="D34" s="33">
        <f>SUM(C34/C43)</f>
        <v>0.0024817577318892383</v>
      </c>
      <c r="E34" s="17"/>
      <c r="F34" s="41"/>
      <c r="G34" s="43"/>
      <c r="H34" s="43"/>
      <c r="I34" s="42"/>
      <c r="K34" s="39"/>
      <c r="L34" s="35"/>
      <c r="M34" s="35"/>
      <c r="N34" s="36"/>
      <c r="O34" s="36"/>
      <c r="P34" s="34"/>
    </row>
    <row r="35" spans="1:16" ht="12.75">
      <c r="A35" s="31" t="s">
        <v>39</v>
      </c>
      <c r="B35" s="32">
        <v>33</v>
      </c>
      <c r="C35" s="32">
        <v>152</v>
      </c>
      <c r="D35" s="33">
        <f>SUM(C35/C43)</f>
        <v>0.002050147691560675</v>
      </c>
      <c r="E35" s="17"/>
      <c r="F35" s="41"/>
      <c r="G35" s="43"/>
      <c r="H35" s="43"/>
      <c r="I35" s="42"/>
      <c r="K35" s="37"/>
      <c r="L35" s="36"/>
      <c r="M35" s="36"/>
      <c r="N35" s="36"/>
      <c r="O35" s="36"/>
      <c r="P35" s="38"/>
    </row>
    <row r="36" spans="1:16" ht="12.75">
      <c r="A36" s="31" t="s">
        <v>35</v>
      </c>
      <c r="B36" s="32">
        <v>167</v>
      </c>
      <c r="C36" s="32">
        <v>829</v>
      </c>
      <c r="D36" s="33">
        <f>SUM(C36/C43)</f>
        <v>0.011181397607261839</v>
      </c>
      <c r="E36" s="17"/>
      <c r="F36" s="41"/>
      <c r="G36" s="43"/>
      <c r="H36" s="43"/>
      <c r="I36" s="42"/>
      <c r="K36" s="37"/>
      <c r="L36" s="36"/>
      <c r="M36" s="36"/>
      <c r="N36" s="36"/>
      <c r="O36" s="36"/>
      <c r="P36" s="38"/>
    </row>
    <row r="37" spans="1:16" ht="12.75">
      <c r="A37" s="31" t="s">
        <v>36</v>
      </c>
      <c r="B37" s="32">
        <v>1863</v>
      </c>
      <c r="C37" s="32">
        <v>7308</v>
      </c>
      <c r="D37" s="33">
        <f>SUM(C37/C43)</f>
        <v>0.09856894296003561</v>
      </c>
      <c r="E37" s="17"/>
      <c r="F37" s="31"/>
      <c r="G37" s="32"/>
      <c r="H37" s="32"/>
      <c r="I37" s="44"/>
      <c r="J37" s="19"/>
      <c r="K37" s="45"/>
      <c r="L37" s="35"/>
      <c r="M37" s="36"/>
      <c r="N37" s="36"/>
      <c r="O37" s="36"/>
      <c r="P37" s="38"/>
    </row>
    <row r="38" spans="1:16" ht="12.75">
      <c r="A38" s="31" t="s">
        <v>38</v>
      </c>
      <c r="B38" s="32">
        <v>229</v>
      </c>
      <c r="C38" s="32">
        <v>778</v>
      </c>
      <c r="D38" s="33">
        <f>SUM(C38/C43)</f>
        <v>0.01049351910548819</v>
      </c>
      <c r="E38" s="17"/>
      <c r="F38" s="31"/>
      <c r="G38" s="46"/>
      <c r="H38" s="46"/>
      <c r="I38" s="47"/>
      <c r="J38" s="20"/>
      <c r="K38" s="48"/>
      <c r="L38" s="9"/>
      <c r="M38" s="36"/>
      <c r="N38" s="36"/>
      <c r="O38" s="36"/>
      <c r="P38" s="38"/>
    </row>
    <row r="39" spans="1:16" ht="12.75">
      <c r="A39" s="31" t="s">
        <v>42</v>
      </c>
      <c r="B39" s="32">
        <v>1812</v>
      </c>
      <c r="C39" s="32">
        <v>6842</v>
      </c>
      <c r="D39" s="33">
        <f>SUM(C39/C43)</f>
        <v>0.09228362174775091</v>
      </c>
      <c r="E39" s="17"/>
      <c r="F39" s="41"/>
      <c r="G39" s="49"/>
      <c r="H39" s="49"/>
      <c r="I39" s="50"/>
      <c r="J39" s="21"/>
      <c r="K39" s="51"/>
      <c r="L39" s="36"/>
      <c r="M39" s="36"/>
      <c r="N39" s="36"/>
      <c r="O39" s="36"/>
      <c r="P39" s="38"/>
    </row>
    <row r="40" spans="1:16" ht="12.75">
      <c r="A40" s="31" t="s">
        <v>40</v>
      </c>
      <c r="B40" s="32">
        <v>23</v>
      </c>
      <c r="C40" s="32">
        <v>94</v>
      </c>
      <c r="D40" s="33">
        <f>SUM(C40/C43)</f>
        <v>0.0012678544934651543</v>
      </c>
      <c r="E40" s="17"/>
      <c r="F40" s="41"/>
      <c r="G40" s="49"/>
      <c r="H40" s="49"/>
      <c r="I40" s="50"/>
      <c r="J40" s="21"/>
      <c r="K40" s="51"/>
      <c r="L40" s="36"/>
      <c r="M40" s="36"/>
      <c r="N40" s="36"/>
      <c r="O40" s="36"/>
      <c r="P40" s="38"/>
    </row>
    <row r="41" spans="4:16" ht="12.75">
      <c r="D41" s="52"/>
      <c r="E41" s="17"/>
      <c r="F41" s="41"/>
      <c r="G41" s="49"/>
      <c r="H41" s="49"/>
      <c r="I41" s="50"/>
      <c r="J41" s="21"/>
      <c r="K41" s="51"/>
      <c r="L41" s="36"/>
      <c r="M41" s="36"/>
      <c r="N41" s="36"/>
      <c r="O41" s="36"/>
      <c r="P41" s="38"/>
    </row>
    <row r="42" spans="1:16" ht="12.75">
      <c r="A42" s="31"/>
      <c r="B42" s="32"/>
      <c r="C42" s="32"/>
      <c r="D42" s="53"/>
      <c r="E42" s="8"/>
      <c r="F42" s="41"/>
      <c r="G42" s="49"/>
      <c r="H42" s="49"/>
      <c r="I42" s="50"/>
      <c r="J42" s="21"/>
      <c r="K42" s="51"/>
      <c r="L42" s="36"/>
      <c r="M42" s="36"/>
      <c r="N42" s="36"/>
      <c r="O42" s="36"/>
      <c r="P42" s="38"/>
    </row>
    <row r="43" spans="1:16" ht="12.75">
      <c r="A43" s="54" t="s">
        <v>89</v>
      </c>
      <c r="B43" s="55">
        <f>SUM(B6:B40)</f>
        <v>18823</v>
      </c>
      <c r="C43" s="55">
        <f>SUM(C6:C40)</f>
        <v>74141</v>
      </c>
      <c r="D43" s="56"/>
      <c r="E43" s="6"/>
      <c r="F43" s="54" t="str">
        <f>(A43)</f>
        <v>Total March 2002</v>
      </c>
      <c r="G43" s="32">
        <f>SUM(G6:G28)</f>
        <v>3806</v>
      </c>
      <c r="H43" s="32">
        <f>SUM(H6:H28)</f>
        <v>14154</v>
      </c>
      <c r="I43" s="44"/>
      <c r="J43" s="19"/>
      <c r="K43" s="54" t="str">
        <f>(F43)</f>
        <v>Total March 2002</v>
      </c>
      <c r="L43" s="32">
        <f>SUM(L6:L23)</f>
        <v>411</v>
      </c>
      <c r="M43" s="32">
        <v>1404</v>
      </c>
      <c r="N43" s="36"/>
      <c r="O43" s="36"/>
      <c r="P43" s="38"/>
    </row>
    <row r="44" spans="1:16" ht="12.75">
      <c r="A44" s="54" t="s">
        <v>90</v>
      </c>
      <c r="B44" s="55">
        <v>22782</v>
      </c>
      <c r="C44" s="55">
        <v>79499</v>
      </c>
      <c r="D44" s="56"/>
      <c r="E44" s="6"/>
      <c r="F44" s="54" t="s">
        <v>90</v>
      </c>
      <c r="G44" s="32">
        <v>4866</v>
      </c>
      <c r="H44" s="32">
        <v>16518</v>
      </c>
      <c r="I44" s="44"/>
      <c r="J44" s="19"/>
      <c r="K44" s="54" t="str">
        <f>(F44)</f>
        <v>Total March 2001 </v>
      </c>
      <c r="L44" s="32">
        <v>513</v>
      </c>
      <c r="M44" s="32">
        <v>1712</v>
      </c>
      <c r="N44" s="36"/>
      <c r="O44" s="36"/>
      <c r="P44" s="38"/>
    </row>
    <row r="45" spans="1:16" ht="12.75">
      <c r="A45" s="54" t="s">
        <v>78</v>
      </c>
      <c r="B45" s="57">
        <f>SUM(B43-B44)</f>
        <v>-3959</v>
      </c>
      <c r="C45" s="57">
        <f>SUM(C43-C44)</f>
        <v>-5358</v>
      </c>
      <c r="D45" s="56"/>
      <c r="E45" s="6"/>
      <c r="F45" s="54" t="s">
        <v>78</v>
      </c>
      <c r="G45" s="57">
        <f>SUM(G43-G44)</f>
        <v>-1060</v>
      </c>
      <c r="H45" s="57">
        <f>SUM(H43-H44)</f>
        <v>-2364</v>
      </c>
      <c r="I45" s="56"/>
      <c r="J45" s="6"/>
      <c r="K45" s="54" t="s">
        <v>78</v>
      </c>
      <c r="L45" s="57">
        <f>SUM(L43-L44)</f>
        <v>-102</v>
      </c>
      <c r="M45" s="57">
        <f>SUM(M43-M44)</f>
        <v>-308</v>
      </c>
      <c r="N45" s="36"/>
      <c r="O45" s="36"/>
      <c r="P45" s="38"/>
    </row>
    <row r="46" spans="1:16" ht="12.75">
      <c r="A46" s="54" t="s">
        <v>79</v>
      </c>
      <c r="B46" s="58">
        <f>SUM(B45/B44)</f>
        <v>-0.173777543674831</v>
      </c>
      <c r="C46" s="58">
        <f>SUM(C45/C44)</f>
        <v>-0.06739707417703367</v>
      </c>
      <c r="D46" s="59"/>
      <c r="E46" s="15"/>
      <c r="F46" s="54" t="s">
        <v>79</v>
      </c>
      <c r="G46" s="58">
        <f>SUM(G45/G44)</f>
        <v>-0.2178380600082203</v>
      </c>
      <c r="H46" s="58">
        <f>SUM(H45/H44)</f>
        <v>-0.143116600072648</v>
      </c>
      <c r="I46" s="59"/>
      <c r="J46" s="15"/>
      <c r="K46" s="54" t="s">
        <v>79</v>
      </c>
      <c r="L46" s="58">
        <f>SUM(L45/L44)</f>
        <v>-0.19883040935672514</v>
      </c>
      <c r="M46" s="58">
        <f>SUM(M45/M44)</f>
        <v>-0.17990654205607476</v>
      </c>
      <c r="N46" s="36"/>
      <c r="O46" s="36"/>
      <c r="P46" s="38"/>
    </row>
    <row r="47" spans="1:16" ht="12.75">
      <c r="A47" s="54"/>
      <c r="B47" s="58"/>
      <c r="C47" s="58"/>
      <c r="D47" s="59"/>
      <c r="E47" s="15"/>
      <c r="F47" s="54"/>
      <c r="G47" s="58"/>
      <c r="H47" s="58"/>
      <c r="I47" s="59"/>
      <c r="J47" s="15"/>
      <c r="K47" s="54"/>
      <c r="L47" s="58"/>
      <c r="M47" s="58"/>
      <c r="N47" s="36"/>
      <c r="O47" s="36"/>
      <c r="P47" s="38"/>
    </row>
    <row r="48" spans="1:16" ht="12.75">
      <c r="A48" s="60"/>
      <c r="B48" s="55"/>
      <c r="C48" s="55"/>
      <c r="D48" s="56"/>
      <c r="E48" s="6"/>
      <c r="F48" s="60"/>
      <c r="G48" s="55"/>
      <c r="H48" s="55"/>
      <c r="I48" s="61"/>
      <c r="J48" s="22"/>
      <c r="K48" s="60"/>
      <c r="L48" s="55"/>
      <c r="M48" s="55"/>
      <c r="N48" s="36"/>
      <c r="O48" s="36"/>
      <c r="P48" s="38"/>
    </row>
    <row r="49" spans="1:16" ht="12.75">
      <c r="A49" s="54"/>
      <c r="B49" s="62"/>
      <c r="C49" s="62"/>
      <c r="D49" s="63"/>
      <c r="E49" s="18"/>
      <c r="F49" s="54"/>
      <c r="G49" s="62"/>
      <c r="H49" s="62"/>
      <c r="I49" s="63"/>
      <c r="J49" s="18"/>
      <c r="K49" s="54"/>
      <c r="L49" s="62"/>
      <c r="M49" s="62"/>
      <c r="N49" s="36"/>
      <c r="O49" s="36"/>
      <c r="P49" s="38"/>
    </row>
    <row r="50" spans="1:16" ht="12.75">
      <c r="A50" s="54"/>
      <c r="B50" s="58"/>
      <c r="C50" s="58"/>
      <c r="D50" s="59"/>
      <c r="E50" s="15"/>
      <c r="F50" s="54"/>
      <c r="G50" s="58"/>
      <c r="H50" s="58"/>
      <c r="I50" s="59"/>
      <c r="J50" s="15"/>
      <c r="K50" s="54"/>
      <c r="L50" s="58"/>
      <c r="M50" s="58"/>
      <c r="N50" s="36"/>
      <c r="O50" s="36"/>
      <c r="P50" s="38"/>
    </row>
    <row r="51" spans="1:16" ht="12.75">
      <c r="A51" s="64"/>
      <c r="B51" s="65"/>
      <c r="C51" s="65"/>
      <c r="D51" s="66"/>
      <c r="E51" s="5"/>
      <c r="F51" s="67"/>
      <c r="G51" s="68"/>
      <c r="H51" s="68"/>
      <c r="I51" s="69"/>
      <c r="J51"/>
      <c r="K51" s="67"/>
      <c r="L51" s="68"/>
      <c r="M51" s="68"/>
      <c r="N51" s="68"/>
      <c r="O51" s="68"/>
      <c r="P51" s="70"/>
    </row>
    <row r="52" spans="1:12" ht="12.75">
      <c r="A52" s="2"/>
      <c r="B52" s="2"/>
      <c r="C52" s="2"/>
      <c r="D52" s="2"/>
      <c r="E52" s="2"/>
      <c r="F52" s="2"/>
      <c r="L52" s="1"/>
    </row>
    <row r="53" spans="1:12" ht="12.75">
      <c r="A53" s="2"/>
      <c r="B53" s="2"/>
      <c r="C53" s="2"/>
      <c r="D53" s="2"/>
      <c r="E53" s="2"/>
      <c r="F53" s="2"/>
      <c r="L53" s="1"/>
    </row>
    <row r="54" spans="1:12" ht="12.75">
      <c r="A54" s="2"/>
      <c r="B54" s="3"/>
      <c r="C54" s="3"/>
      <c r="D54" s="3"/>
      <c r="E54" s="3"/>
      <c r="F54" s="3"/>
      <c r="L54" s="1"/>
    </row>
    <row r="58" spans="1:12" ht="12.75">
      <c r="A58" s="2"/>
      <c r="B58" s="2"/>
      <c r="C58" s="2"/>
      <c r="D58" s="2"/>
      <c r="E58" s="2"/>
      <c r="F58" s="2"/>
      <c r="L58" s="1"/>
    </row>
    <row r="63" spans="1:12" ht="12.75">
      <c r="A63" s="1"/>
      <c r="B63" s="1"/>
      <c r="C63" s="1"/>
      <c r="D63" s="1"/>
      <c r="E63" s="1"/>
      <c r="F63" s="1"/>
      <c r="L63" s="1"/>
    </row>
    <row r="64" spans="1:12" ht="12.75">
      <c r="A64" s="1"/>
      <c r="B64" s="1"/>
      <c r="C64" s="1"/>
      <c r="D64" s="1"/>
      <c r="E64" s="1"/>
      <c r="F64" s="1"/>
      <c r="L64" s="1"/>
    </row>
    <row r="65" spans="1:12" ht="12.75">
      <c r="A65" s="1"/>
      <c r="B65" s="1"/>
      <c r="C65" s="1"/>
      <c r="D65" s="1"/>
      <c r="E65" s="1"/>
      <c r="F65" s="1"/>
      <c r="L65" s="1"/>
    </row>
    <row r="66" spans="1:12" ht="12.75">
      <c r="A66" s="1"/>
      <c r="B66" s="1"/>
      <c r="C66" s="1"/>
      <c r="D66" s="1"/>
      <c r="E66" s="1"/>
      <c r="F66" s="1"/>
      <c r="L66" s="1"/>
    </row>
  </sheetData>
  <sheetProtection/>
  <mergeCells count="4">
    <mergeCell ref="A1:P1"/>
    <mergeCell ref="B4:D4"/>
    <mergeCell ref="G4:I4"/>
    <mergeCell ref="L4:P4"/>
  </mergeCells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6"/>
  <sheetViews>
    <sheetView zoomScale="75" zoomScaleNormal="75" zoomScalePageLayoutView="0" workbookViewId="0" topLeftCell="A1">
      <selection activeCell="A1" sqref="A1:P1"/>
    </sheetView>
  </sheetViews>
  <sheetFormatPr defaultColWidth="11.421875" defaultRowHeight="12.75"/>
  <cols>
    <col min="1" max="1" width="20.421875" style="0" customWidth="1"/>
    <col min="2" max="2" width="12.421875" style="0" customWidth="1"/>
    <col min="3" max="3" width="15.00390625" style="0" customWidth="1"/>
    <col min="4" max="4" width="10.140625" style="0" customWidth="1"/>
    <col min="5" max="5" width="3.28125" style="0" customWidth="1"/>
    <col min="6" max="6" width="20.421875" style="0" customWidth="1"/>
    <col min="7" max="7" width="12.421875" style="4" customWidth="1"/>
    <col min="8" max="8" width="15.00390625" style="4" customWidth="1"/>
    <col min="9" max="9" width="10.140625" style="4" customWidth="1"/>
    <col min="10" max="10" width="3.140625" style="4" customWidth="1"/>
    <col min="11" max="11" width="20.00390625" style="4" customWidth="1"/>
    <col min="12" max="12" width="12.421875" style="0" customWidth="1"/>
    <col min="13" max="13" width="15.00390625" style="0" customWidth="1"/>
    <col min="14" max="14" width="11.28125" style="0" hidden="1" customWidth="1"/>
    <col min="15" max="15" width="9.140625" style="0" hidden="1" customWidth="1"/>
    <col min="16" max="16" width="10.140625" style="13" customWidth="1"/>
    <col min="17" max="16384" width="8.8515625" style="0" customWidth="1"/>
  </cols>
  <sheetData>
    <row r="1" spans="1:16" s="10" customFormat="1" ht="26.25">
      <c r="A1" s="71" t="s">
        <v>91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12" customFormat="1" ht="12.75">
      <c r="A2" s="14" t="s">
        <v>63</v>
      </c>
      <c r="P2" s="23"/>
    </row>
    <row r="3" spans="1:16" s="12" customFormat="1" ht="12.75">
      <c r="A3" s="14"/>
      <c r="B3" s="16"/>
      <c r="G3" s="16"/>
      <c r="H3" s="16"/>
      <c r="I3" s="16"/>
      <c r="J3" s="16"/>
      <c r="K3" s="16"/>
      <c r="L3" s="16"/>
      <c r="M3" s="16"/>
      <c r="P3" s="23"/>
    </row>
    <row r="4" spans="1:16" s="11" customFormat="1" ht="15" customHeight="1">
      <c r="A4" s="24"/>
      <c r="B4" s="72" t="s">
        <v>68</v>
      </c>
      <c r="C4" s="72"/>
      <c r="D4" s="73"/>
      <c r="E4" s="6"/>
      <c r="F4" s="25"/>
      <c r="G4" s="74" t="s">
        <v>69</v>
      </c>
      <c r="H4" s="74"/>
      <c r="I4" s="75"/>
      <c r="J4" s="16"/>
      <c r="K4" s="26"/>
      <c r="L4" s="74" t="s">
        <v>70</v>
      </c>
      <c r="M4" s="74"/>
      <c r="N4" s="74"/>
      <c r="O4" s="74"/>
      <c r="P4" s="75"/>
    </row>
    <row r="5" spans="1:16" s="1" customFormat="1" ht="12.75">
      <c r="A5" s="27" t="s">
        <v>0</v>
      </c>
      <c r="B5" s="28" t="s">
        <v>57</v>
      </c>
      <c r="C5" s="28" t="s">
        <v>47</v>
      </c>
      <c r="D5" s="29" t="s">
        <v>71</v>
      </c>
      <c r="E5" s="6"/>
      <c r="F5" s="27" t="s">
        <v>0</v>
      </c>
      <c r="G5" s="28" t="str">
        <f>B5</f>
        <v>01/04 - 30/04</v>
      </c>
      <c r="H5" s="28" t="str">
        <f>C5</f>
        <v>01/01 - 30/04</v>
      </c>
      <c r="I5" s="29" t="s">
        <v>71</v>
      </c>
      <c r="J5" s="6"/>
      <c r="K5" s="27" t="s">
        <v>0</v>
      </c>
      <c r="L5" s="28" t="str">
        <f>B5</f>
        <v>01/04 - 30/04</v>
      </c>
      <c r="M5" s="28" t="str">
        <f>C5</f>
        <v>01/01 - 30/04</v>
      </c>
      <c r="N5" s="30"/>
      <c r="O5" s="30"/>
      <c r="P5" s="29" t="s">
        <v>71</v>
      </c>
    </row>
    <row r="6" spans="1:16" ht="12.75">
      <c r="A6" s="31" t="s">
        <v>1</v>
      </c>
      <c r="B6" s="32">
        <v>101</v>
      </c>
      <c r="C6" s="32">
        <v>874</v>
      </c>
      <c r="D6" s="33">
        <f>SUM(C6/C43)</f>
        <v>0.009754137696282491</v>
      </c>
      <c r="E6" s="17"/>
      <c r="F6" s="31" t="s">
        <v>2</v>
      </c>
      <c r="G6" s="32">
        <v>0</v>
      </c>
      <c r="H6" s="32">
        <v>0</v>
      </c>
      <c r="I6" s="33">
        <f>SUM(H6/H43)</f>
        <v>0</v>
      </c>
      <c r="J6" s="17"/>
      <c r="K6" s="7" t="s">
        <v>43</v>
      </c>
      <c r="L6" s="13">
        <v>5</v>
      </c>
      <c r="M6" s="13">
        <v>35</v>
      </c>
      <c r="P6" s="34">
        <f>SUM(M6/M43)</f>
        <v>0.019943019943019943</v>
      </c>
    </row>
    <row r="7" spans="1:16" ht="12.75">
      <c r="A7" s="31" t="s">
        <v>41</v>
      </c>
      <c r="B7" s="32">
        <v>382</v>
      </c>
      <c r="C7" s="32">
        <v>1690</v>
      </c>
      <c r="D7" s="33">
        <f>SUM(C7/C43)</f>
        <v>0.01886097563697644</v>
      </c>
      <c r="E7" s="17"/>
      <c r="F7" s="31" t="s">
        <v>4</v>
      </c>
      <c r="G7" s="32">
        <v>371</v>
      </c>
      <c r="H7" s="32">
        <v>1645</v>
      </c>
      <c r="I7" s="33">
        <f>SUM(H7/H43)</f>
        <v>0.09376959471014079</v>
      </c>
      <c r="J7" s="17"/>
      <c r="K7" s="31" t="s">
        <v>6</v>
      </c>
      <c r="L7" s="35">
        <v>45</v>
      </c>
      <c r="M7" s="35">
        <v>173</v>
      </c>
      <c r="N7" s="36"/>
      <c r="O7" s="36"/>
      <c r="P7" s="34">
        <f>SUM(M7/M43)</f>
        <v>0.09857549857549858</v>
      </c>
    </row>
    <row r="8" spans="1:16" ht="12.75">
      <c r="A8" s="31" t="s">
        <v>3</v>
      </c>
      <c r="B8" s="32">
        <v>500</v>
      </c>
      <c r="C8" s="32">
        <v>2374</v>
      </c>
      <c r="D8" s="33">
        <f>SUM(C8/C43)</f>
        <v>0.026494648616675782</v>
      </c>
      <c r="E8" s="17"/>
      <c r="F8" s="31" t="s">
        <v>43</v>
      </c>
      <c r="G8" s="32">
        <v>8</v>
      </c>
      <c r="H8" s="32">
        <v>61</v>
      </c>
      <c r="I8" s="33">
        <f>SUM(H8/H43)</f>
        <v>0.003477170381348686</v>
      </c>
      <c r="J8" s="17"/>
      <c r="K8" s="31" t="s">
        <v>8</v>
      </c>
      <c r="L8" s="35">
        <v>5</v>
      </c>
      <c r="M8" s="35">
        <v>24</v>
      </c>
      <c r="N8" s="36"/>
      <c r="O8" s="36"/>
      <c r="P8" s="34">
        <f>SUM(M8/M43)</f>
        <v>0.013675213675213675</v>
      </c>
    </row>
    <row r="9" spans="1:16" ht="12.75">
      <c r="A9" s="31" t="s">
        <v>5</v>
      </c>
      <c r="B9" s="32">
        <v>45</v>
      </c>
      <c r="C9" s="32">
        <v>168</v>
      </c>
      <c r="D9" s="33">
        <f>SUM(C9/C43)</f>
        <v>0.0018749372230840485</v>
      </c>
      <c r="E9" s="17"/>
      <c r="F9" s="31" t="s">
        <v>7</v>
      </c>
      <c r="G9" s="32">
        <v>0</v>
      </c>
      <c r="H9" s="32">
        <v>21</v>
      </c>
      <c r="I9" s="33">
        <f>SUM(H9/H43)</f>
        <v>0.0011970586558741377</v>
      </c>
      <c r="J9" s="17"/>
      <c r="K9" s="31" t="s">
        <v>12</v>
      </c>
      <c r="L9" s="35">
        <v>27</v>
      </c>
      <c r="M9" s="35">
        <v>94</v>
      </c>
      <c r="N9" s="36"/>
      <c r="O9" s="36"/>
      <c r="P9" s="34">
        <f>SUM(M9/M43)</f>
        <v>0.05356125356125356</v>
      </c>
    </row>
    <row r="10" spans="1:16" ht="12.75">
      <c r="A10" s="31" t="s">
        <v>4</v>
      </c>
      <c r="B10" s="32">
        <v>357</v>
      </c>
      <c r="C10" s="32">
        <v>2311</v>
      </c>
      <c r="D10" s="33">
        <f>SUM(C10/C43)</f>
        <v>0.025791547158019262</v>
      </c>
      <c r="E10" s="17"/>
      <c r="F10" s="31" t="s">
        <v>9</v>
      </c>
      <c r="G10" s="32">
        <v>269</v>
      </c>
      <c r="H10" s="32">
        <v>1400</v>
      </c>
      <c r="I10" s="33">
        <f>SUM(H10/H43)</f>
        <v>0.0798039103916092</v>
      </c>
      <c r="J10" s="17"/>
      <c r="K10" s="31" t="s">
        <v>14</v>
      </c>
      <c r="L10" s="35">
        <v>20</v>
      </c>
      <c r="M10" s="35">
        <v>101</v>
      </c>
      <c r="N10" s="36"/>
      <c r="O10" s="36"/>
      <c r="P10" s="34">
        <f>SUM(M10/M43)</f>
        <v>0.05754985754985755</v>
      </c>
    </row>
    <row r="11" spans="1:16" ht="12.75">
      <c r="A11" s="31" t="s">
        <v>43</v>
      </c>
      <c r="B11" s="32">
        <v>80</v>
      </c>
      <c r="C11" s="32">
        <v>942</v>
      </c>
      <c r="D11" s="33">
        <f>SUM(C11/C43)</f>
        <v>0.010513040858006986</v>
      </c>
      <c r="E11" s="17"/>
      <c r="F11" s="31" t="s">
        <v>10</v>
      </c>
      <c r="G11" s="32">
        <v>414</v>
      </c>
      <c r="H11" s="32">
        <v>2680</v>
      </c>
      <c r="I11" s="33">
        <f>SUM(H11/H43)</f>
        <v>0.15276748560679473</v>
      </c>
      <c r="J11" s="17"/>
      <c r="K11" s="31" t="s">
        <v>15</v>
      </c>
      <c r="L11" s="35">
        <v>31</v>
      </c>
      <c r="M11" s="35">
        <v>150</v>
      </c>
      <c r="N11" s="36"/>
      <c r="O11" s="36"/>
      <c r="P11" s="34">
        <f>SUM(M11/M43)</f>
        <v>0.08547008547008547</v>
      </c>
    </row>
    <row r="12" spans="1:16" ht="12.75">
      <c r="A12" s="31" t="s">
        <v>7</v>
      </c>
      <c r="B12" s="32">
        <v>22</v>
      </c>
      <c r="C12" s="32">
        <v>129</v>
      </c>
      <c r="D12" s="33">
        <f>SUM(C12/C43)</f>
        <v>0.001439683939153823</v>
      </c>
      <c r="E12" s="17"/>
      <c r="F12" s="31" t="s">
        <v>13</v>
      </c>
      <c r="G12" s="32">
        <v>20</v>
      </c>
      <c r="H12" s="32">
        <v>194</v>
      </c>
      <c r="I12" s="33">
        <f>SUM(H12/H43)</f>
        <v>0.011058541868551559</v>
      </c>
      <c r="J12" s="17"/>
      <c r="K12" s="31" t="s">
        <v>19</v>
      </c>
      <c r="L12" s="35">
        <v>25</v>
      </c>
      <c r="M12" s="35">
        <v>112</v>
      </c>
      <c r="N12" s="36"/>
      <c r="O12" s="36"/>
      <c r="P12" s="34">
        <f>SUM(M12/M43)</f>
        <v>0.06381766381766382</v>
      </c>
    </row>
    <row r="13" spans="1:16" ht="12.75">
      <c r="A13" s="31" t="s">
        <v>9</v>
      </c>
      <c r="B13" s="32">
        <v>945</v>
      </c>
      <c r="C13" s="32">
        <v>5936</v>
      </c>
      <c r="D13" s="33">
        <f>SUM(C13/C43)</f>
        <v>0.06624778188230304</v>
      </c>
      <c r="E13" s="17"/>
      <c r="F13" s="31" t="s">
        <v>14</v>
      </c>
      <c r="G13" s="32">
        <v>136</v>
      </c>
      <c r="H13" s="32">
        <v>642</v>
      </c>
      <c r="I13" s="33">
        <f>SUM(H13/H43)</f>
        <v>0.0365957931938665</v>
      </c>
      <c r="J13" s="17"/>
      <c r="K13" s="31" t="s">
        <v>22</v>
      </c>
      <c r="L13" s="35">
        <v>52</v>
      </c>
      <c r="M13" s="35">
        <v>258</v>
      </c>
      <c r="N13" s="36"/>
      <c r="O13" s="36"/>
      <c r="P13" s="34">
        <f>SUM(M13/M43)</f>
        <v>0.147008547008547</v>
      </c>
    </row>
    <row r="14" spans="1:16" ht="12.75">
      <c r="A14" s="31" t="s">
        <v>10</v>
      </c>
      <c r="B14" s="32">
        <v>1300</v>
      </c>
      <c r="C14" s="32">
        <v>9862</v>
      </c>
      <c r="D14" s="33">
        <f>SUM(C14/C43)</f>
        <v>0.11006327913127908</v>
      </c>
      <c r="E14" s="17"/>
      <c r="F14" s="31" t="s">
        <v>15</v>
      </c>
      <c r="G14" s="32">
        <v>41</v>
      </c>
      <c r="H14" s="32">
        <v>162</v>
      </c>
      <c r="I14" s="33">
        <f>SUM(H14/H43)</f>
        <v>0.00923445248817192</v>
      </c>
      <c r="J14" s="17"/>
      <c r="K14" s="31" t="s">
        <v>24</v>
      </c>
      <c r="L14" s="35">
        <v>24</v>
      </c>
      <c r="M14" s="35">
        <v>113</v>
      </c>
      <c r="N14" s="36"/>
      <c r="O14" s="36"/>
      <c r="P14" s="34">
        <f>SUM(M14/M43)</f>
        <v>0.06438746438746439</v>
      </c>
    </row>
    <row r="15" spans="1:16" ht="12.75">
      <c r="A15" s="31" t="s">
        <v>11</v>
      </c>
      <c r="B15" s="32">
        <v>345</v>
      </c>
      <c r="C15" s="32">
        <v>1769</v>
      </c>
      <c r="D15" s="33">
        <f>SUM(C15/C43)</f>
        <v>0.019742642545450488</v>
      </c>
      <c r="E15" s="17"/>
      <c r="F15" s="31" t="s">
        <v>17</v>
      </c>
      <c r="G15" s="32">
        <v>9</v>
      </c>
      <c r="H15" s="32">
        <v>46</v>
      </c>
      <c r="I15" s="33">
        <f>SUM(H15/H43)</f>
        <v>0.0026221284842957303</v>
      </c>
      <c r="J15" s="17"/>
      <c r="K15" s="31" t="s">
        <v>29</v>
      </c>
      <c r="L15" s="35">
        <v>16</v>
      </c>
      <c r="M15" s="35">
        <v>117</v>
      </c>
      <c r="N15" s="36"/>
      <c r="O15" s="36"/>
      <c r="P15" s="34">
        <f>SUM(M15/M43)</f>
        <v>0.06666666666666667</v>
      </c>
    </row>
    <row r="16" spans="1:16" ht="12.75">
      <c r="A16" s="31" t="s">
        <v>13</v>
      </c>
      <c r="B16" s="32">
        <v>284</v>
      </c>
      <c r="C16" s="32">
        <v>2399</v>
      </c>
      <c r="D16" s="33">
        <f>SUM(C16/C43)</f>
        <v>0.02677365713201567</v>
      </c>
      <c r="E16" s="17"/>
      <c r="F16" s="31" t="s">
        <v>21</v>
      </c>
      <c r="G16" s="32">
        <v>60</v>
      </c>
      <c r="H16" s="32">
        <v>210</v>
      </c>
      <c r="I16" s="33">
        <f>SUM(H16/H43)</f>
        <v>0.011970586558741378</v>
      </c>
      <c r="J16" s="17"/>
      <c r="K16" s="31" t="s">
        <v>32</v>
      </c>
      <c r="L16" s="35">
        <v>50</v>
      </c>
      <c r="M16" s="35">
        <v>242</v>
      </c>
      <c r="N16" s="36"/>
      <c r="O16" s="36"/>
      <c r="P16" s="34">
        <f>SUM(M16/M43)</f>
        <v>0.1378917378917379</v>
      </c>
    </row>
    <row r="17" spans="1:16" ht="12.75">
      <c r="A17" s="31" t="s">
        <v>14</v>
      </c>
      <c r="B17" s="32">
        <v>8</v>
      </c>
      <c r="C17" s="32">
        <v>64</v>
      </c>
      <c r="D17" s="33">
        <f>SUM(C17/C43)</f>
        <v>0.0007142617992701137</v>
      </c>
      <c r="E17" s="17"/>
      <c r="F17" s="31" t="s">
        <v>22</v>
      </c>
      <c r="G17" s="32">
        <v>136</v>
      </c>
      <c r="H17" s="32">
        <v>623</v>
      </c>
      <c r="I17" s="33">
        <f>SUM(H17/H43)</f>
        <v>0.03551274012426609</v>
      </c>
      <c r="J17" s="17"/>
      <c r="K17" s="31" t="s">
        <v>38</v>
      </c>
      <c r="L17" s="35">
        <v>39</v>
      </c>
      <c r="M17" s="35">
        <v>244</v>
      </c>
      <c r="N17" s="36"/>
      <c r="O17" s="36"/>
      <c r="P17" s="34">
        <f>SUM(M17/M43)</f>
        <v>0.13903133903133902</v>
      </c>
    </row>
    <row r="18" spans="1:16" ht="12.75">
      <c r="A18" s="31" t="s">
        <v>16</v>
      </c>
      <c r="B18" s="32">
        <v>32</v>
      </c>
      <c r="C18" s="32">
        <v>137</v>
      </c>
      <c r="D18" s="33">
        <f>SUM(C18/C43)</f>
        <v>0.0015289666640625871</v>
      </c>
      <c r="E18" s="17"/>
      <c r="F18" s="31" t="s">
        <v>24</v>
      </c>
      <c r="G18" s="32">
        <v>222</v>
      </c>
      <c r="H18" s="32">
        <v>1309</v>
      </c>
      <c r="I18" s="33">
        <f>SUM(H18/H43)</f>
        <v>0.0746166562161546</v>
      </c>
      <c r="J18" s="17"/>
      <c r="K18" s="31" t="s">
        <v>82</v>
      </c>
      <c r="L18" s="35">
        <v>10</v>
      </c>
      <c r="M18" s="35">
        <v>92</v>
      </c>
      <c r="N18" s="36"/>
      <c r="O18" s="36"/>
      <c r="P18" s="34">
        <f>SUM(M18/M43)</f>
        <v>0.05242165242165242</v>
      </c>
    </row>
    <row r="19" spans="1:11" ht="12.75">
      <c r="A19" s="31" t="s">
        <v>55</v>
      </c>
      <c r="B19" s="32">
        <v>106</v>
      </c>
      <c r="C19" s="32">
        <v>721</v>
      </c>
      <c r="D19" s="33">
        <f>SUM(C19/C43)</f>
        <v>0.008046605582402375</v>
      </c>
      <c r="E19" s="17"/>
      <c r="F19" s="31" t="s">
        <v>26</v>
      </c>
      <c r="G19" s="32">
        <v>168</v>
      </c>
      <c r="H19" s="32">
        <v>1012</v>
      </c>
      <c r="I19" s="33">
        <f>SUM(H19/H43)</f>
        <v>0.05768682665450607</v>
      </c>
      <c r="J19" s="17"/>
      <c r="K19" s="37"/>
    </row>
    <row r="20" spans="1:16" ht="12.75">
      <c r="A20" s="31" t="s">
        <v>20</v>
      </c>
      <c r="B20" s="32">
        <v>58</v>
      </c>
      <c r="C20" s="32">
        <v>331</v>
      </c>
      <c r="D20" s="33">
        <f>SUM(C20/C43)</f>
        <v>0.0036940727431001193</v>
      </c>
      <c r="E20" s="17"/>
      <c r="F20" s="31" t="s">
        <v>27</v>
      </c>
      <c r="G20" s="32">
        <v>148</v>
      </c>
      <c r="H20" s="32">
        <v>857</v>
      </c>
      <c r="I20" s="33">
        <f>SUM(H20/H43)</f>
        <v>0.048851393718292196</v>
      </c>
      <c r="J20" s="17"/>
      <c r="K20" s="37"/>
      <c r="L20" s="36"/>
      <c r="M20" s="36"/>
      <c r="N20" s="36"/>
      <c r="O20" s="36"/>
      <c r="P20" s="38"/>
    </row>
    <row r="21" spans="1:16" ht="12.75">
      <c r="A21" s="31" t="s">
        <v>21</v>
      </c>
      <c r="B21" s="32">
        <v>148</v>
      </c>
      <c r="C21" s="32">
        <v>1271</v>
      </c>
      <c r="D21" s="33">
        <f>SUM(C21/C43)</f>
        <v>0.014184792919879915</v>
      </c>
      <c r="E21" s="17"/>
      <c r="F21" s="31" t="s">
        <v>28</v>
      </c>
      <c r="G21" s="32">
        <v>106</v>
      </c>
      <c r="H21" s="32">
        <v>725</v>
      </c>
      <c r="I21" s="33">
        <f>SUM(H21/H43)</f>
        <v>0.04132702502422619</v>
      </c>
      <c r="J21" s="17"/>
      <c r="K21" s="39"/>
      <c r="L21" s="35"/>
      <c r="M21" s="35"/>
      <c r="N21" s="36"/>
      <c r="O21" s="36"/>
      <c r="P21" s="34"/>
    </row>
    <row r="22" spans="1:16" ht="12.75">
      <c r="A22" s="31" t="s">
        <v>23</v>
      </c>
      <c r="B22" s="32">
        <v>356</v>
      </c>
      <c r="C22" s="32">
        <v>2199</v>
      </c>
      <c r="D22" s="33">
        <f>SUM(C22/C43)</f>
        <v>0.024541589009296563</v>
      </c>
      <c r="E22" s="17"/>
      <c r="F22" s="31" t="s">
        <v>29</v>
      </c>
      <c r="G22" s="32">
        <v>231</v>
      </c>
      <c r="H22" s="32">
        <v>972</v>
      </c>
      <c r="I22" s="33">
        <f>SUM(H22/H43)</f>
        <v>0.05540671492903152</v>
      </c>
      <c r="J22" s="17"/>
      <c r="K22" s="37"/>
      <c r="L22" s="36"/>
      <c r="M22" s="36"/>
      <c r="N22" s="36"/>
      <c r="O22" s="36"/>
      <c r="P22" s="38"/>
    </row>
    <row r="23" spans="1:16" ht="12.75">
      <c r="A23" s="31" t="s">
        <v>83</v>
      </c>
      <c r="B23" s="32">
        <v>172</v>
      </c>
      <c r="C23" s="32">
        <v>1065</v>
      </c>
      <c r="D23" s="33">
        <f>SUM(C23/C43)</f>
        <v>0.011885762753479237</v>
      </c>
      <c r="E23" s="17"/>
      <c r="F23" s="31" t="s">
        <v>55</v>
      </c>
      <c r="G23" s="32">
        <v>27</v>
      </c>
      <c r="H23" s="32">
        <v>156</v>
      </c>
      <c r="I23" s="33">
        <f>SUM(H23/H43)</f>
        <v>0.008892435729350738</v>
      </c>
      <c r="J23" s="17"/>
      <c r="K23" s="37"/>
      <c r="L23" s="36"/>
      <c r="M23" s="36"/>
      <c r="N23" s="36"/>
      <c r="O23" s="36"/>
      <c r="P23" s="38"/>
    </row>
    <row r="24" spans="1:16" ht="12.75">
      <c r="A24" s="31" t="s">
        <v>62</v>
      </c>
      <c r="B24" s="32">
        <v>38</v>
      </c>
      <c r="C24" s="32">
        <v>164</v>
      </c>
      <c r="D24" s="33">
        <f>SUM(C24/C44)</f>
        <v>0.0017054553773839978</v>
      </c>
      <c r="E24" s="17"/>
      <c r="F24" s="31" t="s">
        <v>33</v>
      </c>
      <c r="G24" s="32">
        <v>147</v>
      </c>
      <c r="H24" s="32">
        <v>671</v>
      </c>
      <c r="I24" s="33">
        <f>SUM(H24/H43)</f>
        <v>0.038248874194835546</v>
      </c>
      <c r="J24" s="17"/>
      <c r="K24" s="39"/>
      <c r="L24" s="35"/>
      <c r="M24" s="35"/>
      <c r="N24" s="36"/>
      <c r="O24" s="36"/>
      <c r="P24" s="34"/>
    </row>
    <row r="25" spans="1:16" ht="12.75">
      <c r="A25" s="31" t="s">
        <v>24</v>
      </c>
      <c r="B25" s="32">
        <v>188</v>
      </c>
      <c r="C25" s="32">
        <v>1392</v>
      </c>
      <c r="D25" s="33">
        <f>SUM(C25/C43)</f>
        <v>0.015535194134124974</v>
      </c>
      <c r="E25" s="17"/>
      <c r="F25" s="31" t="s">
        <v>35</v>
      </c>
      <c r="G25" s="32">
        <v>8</v>
      </c>
      <c r="H25" s="32">
        <v>44</v>
      </c>
      <c r="I25" s="33">
        <f>SUM(H25/H43)</f>
        <v>0.002508122898022003</v>
      </c>
      <c r="J25" s="17"/>
      <c r="K25" s="39"/>
      <c r="L25" s="35"/>
      <c r="M25" s="35"/>
      <c r="N25" s="36"/>
      <c r="O25" s="36"/>
      <c r="P25" s="34"/>
    </row>
    <row r="26" spans="1:16" ht="12.75">
      <c r="A26" s="31" t="s">
        <v>26</v>
      </c>
      <c r="B26" s="32">
        <v>1417</v>
      </c>
      <c r="C26" s="32">
        <v>9028</v>
      </c>
      <c r="D26" s="33">
        <f>SUM(C26/C43)</f>
        <v>0.10075555505954041</v>
      </c>
      <c r="E26" s="17"/>
      <c r="F26" s="31" t="s">
        <v>36</v>
      </c>
      <c r="G26" s="32">
        <v>341</v>
      </c>
      <c r="H26" s="32">
        <v>1726</v>
      </c>
      <c r="I26" s="33">
        <f>SUM(H26/H43)</f>
        <v>0.09838682095422675</v>
      </c>
      <c r="J26" s="17"/>
      <c r="K26" s="39"/>
      <c r="L26" s="35"/>
      <c r="M26" s="35"/>
      <c r="N26" s="36"/>
      <c r="O26" s="36"/>
      <c r="P26" s="34"/>
    </row>
    <row r="27" spans="1:16" ht="12.75">
      <c r="A27" s="31" t="s">
        <v>27</v>
      </c>
      <c r="B27" s="32">
        <v>1131</v>
      </c>
      <c r="C27" s="32">
        <v>6987</v>
      </c>
      <c r="D27" s="33">
        <f>SUM(C27/C43)</f>
        <v>0.07797729986719194</v>
      </c>
      <c r="E27" s="17"/>
      <c r="F27" s="31" t="s">
        <v>42</v>
      </c>
      <c r="G27" s="32">
        <v>461</v>
      </c>
      <c r="H27" s="32">
        <v>1992</v>
      </c>
      <c r="I27" s="33">
        <f>SUM(H27/H43)</f>
        <v>0.1135495639286325</v>
      </c>
      <c r="J27" s="17"/>
      <c r="K27" s="37"/>
      <c r="L27" s="36"/>
      <c r="M27" s="36"/>
      <c r="N27" s="36"/>
      <c r="O27" s="36"/>
      <c r="P27" s="38"/>
    </row>
    <row r="28" spans="1:16" ht="12.75">
      <c r="A28" s="31" t="s">
        <v>28</v>
      </c>
      <c r="B28" s="40">
        <v>756</v>
      </c>
      <c r="C28" s="40">
        <v>5149</v>
      </c>
      <c r="D28" s="33">
        <f>SUM(C28/C43)</f>
        <v>0.057464593819403366</v>
      </c>
      <c r="E28" s="17"/>
      <c r="F28" s="31" t="s">
        <v>30</v>
      </c>
      <c r="G28" s="32">
        <v>35</v>
      </c>
      <c r="H28" s="32">
        <v>81</v>
      </c>
      <c r="I28" s="33">
        <f>SUM(H28/H43)</f>
        <v>0.00461722624408596</v>
      </c>
      <c r="J28" s="17"/>
      <c r="K28" s="39"/>
      <c r="L28" s="35"/>
      <c r="M28" s="35"/>
      <c r="N28" s="36"/>
      <c r="O28" s="36"/>
      <c r="P28" s="34"/>
    </row>
    <row r="29" spans="1:16" ht="12.75">
      <c r="A29" s="41" t="s">
        <v>31</v>
      </c>
      <c r="B29" s="32">
        <v>5</v>
      </c>
      <c r="C29" s="32">
        <v>22</v>
      </c>
      <c r="D29" s="33">
        <f>SUM(C29/C43)</f>
        <v>0.0002455274934991016</v>
      </c>
      <c r="E29" s="17"/>
      <c r="F29" s="31" t="s">
        <v>40</v>
      </c>
      <c r="G29" s="32">
        <v>34</v>
      </c>
      <c r="H29" s="32">
        <v>314</v>
      </c>
      <c r="I29" s="33">
        <f>SUM(H29/H43)</f>
        <v>0.017898877044975205</v>
      </c>
      <c r="J29" s="17"/>
      <c r="K29" s="37"/>
      <c r="L29" s="36"/>
      <c r="M29" s="36"/>
      <c r="N29" s="36"/>
      <c r="O29" s="36"/>
      <c r="P29" s="38"/>
    </row>
    <row r="30" spans="1:16" ht="12.75">
      <c r="A30" s="31" t="s">
        <v>29</v>
      </c>
      <c r="B30" s="32">
        <v>1397</v>
      </c>
      <c r="C30" s="32">
        <v>7352</v>
      </c>
      <c r="D30" s="33">
        <f>SUM(C30/C43)</f>
        <v>0.08205082419115431</v>
      </c>
      <c r="E30" s="17"/>
      <c r="F30" s="41"/>
      <c r="G30" s="43"/>
      <c r="H30" s="43"/>
      <c r="I30" s="42"/>
      <c r="K30" s="39"/>
      <c r="L30" s="35"/>
      <c r="M30" s="35"/>
      <c r="N30" s="36"/>
      <c r="O30" s="36"/>
      <c r="P30" s="34"/>
    </row>
    <row r="31" spans="1:16" ht="12.75">
      <c r="A31" s="31" t="s">
        <v>34</v>
      </c>
      <c r="B31" s="32">
        <v>95</v>
      </c>
      <c r="C31" s="32">
        <v>473</v>
      </c>
      <c r="D31" s="33">
        <f>SUM(C31/C43)</f>
        <v>0.005278841110230684</v>
      </c>
      <c r="E31" s="17"/>
      <c r="F31" s="41"/>
      <c r="G31" s="43"/>
      <c r="H31" s="43"/>
      <c r="I31" s="42"/>
      <c r="K31" s="39"/>
      <c r="L31" s="35"/>
      <c r="M31" s="35"/>
      <c r="N31" s="36"/>
      <c r="O31" s="36"/>
      <c r="P31" s="34"/>
    </row>
    <row r="32" spans="1:16" ht="12.75">
      <c r="A32" s="31" t="s">
        <v>33</v>
      </c>
      <c r="B32" s="32">
        <v>219</v>
      </c>
      <c r="C32" s="32">
        <v>1539</v>
      </c>
      <c r="D32" s="33">
        <f>SUM(C32/C43)</f>
        <v>0.017175764204323516</v>
      </c>
      <c r="E32" s="17"/>
      <c r="F32" s="41"/>
      <c r="G32" s="43"/>
      <c r="H32" s="43"/>
      <c r="I32" s="42"/>
      <c r="K32" s="39"/>
      <c r="L32" s="35"/>
      <c r="M32" s="35"/>
      <c r="N32" s="36"/>
      <c r="O32" s="36"/>
      <c r="P32" s="34"/>
    </row>
    <row r="33" spans="1:16" ht="12.75">
      <c r="A33" s="31" t="s">
        <v>37</v>
      </c>
      <c r="B33" s="32">
        <v>481</v>
      </c>
      <c r="C33" s="32">
        <v>2561</v>
      </c>
      <c r="D33" s="33">
        <f>SUM(C33/C43)</f>
        <v>0.028581632311418144</v>
      </c>
      <c r="E33" s="17"/>
      <c r="F33" s="41"/>
      <c r="G33" s="32"/>
      <c r="H33" s="32"/>
      <c r="I33" s="33"/>
      <c r="J33" s="17"/>
      <c r="K33" s="37"/>
      <c r="L33" s="36"/>
      <c r="M33" s="36"/>
      <c r="N33" s="36"/>
      <c r="O33" s="36"/>
      <c r="P33" s="38"/>
    </row>
    <row r="34" spans="1:16" ht="12.75">
      <c r="A34" s="31" t="s">
        <v>18</v>
      </c>
      <c r="B34" s="32">
        <v>39</v>
      </c>
      <c r="C34" s="32">
        <v>226</v>
      </c>
      <c r="D34" s="33">
        <f>SUM(C34/C43)</f>
        <v>0.002522236978672589</v>
      </c>
      <c r="E34" s="17"/>
      <c r="F34" s="41"/>
      <c r="G34" s="43"/>
      <c r="H34" s="43"/>
      <c r="I34" s="42"/>
      <c r="K34" s="39"/>
      <c r="L34" s="35"/>
      <c r="M34" s="35"/>
      <c r="N34" s="36"/>
      <c r="O34" s="36"/>
      <c r="P34" s="34"/>
    </row>
    <row r="35" spans="1:16" ht="12.75">
      <c r="A35" s="31" t="s">
        <v>39</v>
      </c>
      <c r="B35" s="32">
        <v>38</v>
      </c>
      <c r="C35" s="32">
        <v>190</v>
      </c>
      <c r="D35" s="33">
        <f>SUM(C35/C43)</f>
        <v>0.0021204647165831503</v>
      </c>
      <c r="E35" s="17"/>
      <c r="F35" s="41"/>
      <c r="G35" s="43"/>
      <c r="H35" s="43"/>
      <c r="I35" s="42"/>
      <c r="K35" s="37"/>
      <c r="L35" s="36"/>
      <c r="M35" s="36"/>
      <c r="N35" s="36"/>
      <c r="O35" s="36"/>
      <c r="P35" s="38"/>
    </row>
    <row r="36" spans="1:16" ht="12.75">
      <c r="A36" s="31" t="s">
        <v>35</v>
      </c>
      <c r="B36" s="32">
        <v>190</v>
      </c>
      <c r="C36" s="32">
        <v>1019</v>
      </c>
      <c r="D36" s="33">
        <f>SUM(C36/C43)</f>
        <v>0.011372387085253842</v>
      </c>
      <c r="E36" s="17"/>
      <c r="F36" s="41"/>
      <c r="G36" s="43"/>
      <c r="H36" s="43"/>
      <c r="I36" s="42"/>
      <c r="K36" s="37"/>
      <c r="L36" s="36"/>
      <c r="M36" s="36"/>
      <c r="N36" s="36"/>
      <c r="O36" s="36"/>
      <c r="P36" s="38"/>
    </row>
    <row r="37" spans="1:16" ht="12.75">
      <c r="A37" s="31" t="s">
        <v>36</v>
      </c>
      <c r="B37" s="32">
        <v>1873</v>
      </c>
      <c r="C37" s="32">
        <v>9170</v>
      </c>
      <c r="D37" s="33">
        <f>SUM(C37/C43)</f>
        <v>0.10234032342667099</v>
      </c>
      <c r="E37" s="17"/>
      <c r="F37" s="31"/>
      <c r="G37" s="32"/>
      <c r="H37" s="32"/>
      <c r="I37" s="44"/>
      <c r="J37" s="19"/>
      <c r="K37" s="45"/>
      <c r="L37" s="35"/>
      <c r="M37" s="36"/>
      <c r="N37" s="36"/>
      <c r="O37" s="36"/>
      <c r="P37" s="38"/>
    </row>
    <row r="38" spans="1:16" ht="12.75">
      <c r="A38" s="31" t="s">
        <v>38</v>
      </c>
      <c r="B38" s="32">
        <v>180</v>
      </c>
      <c r="C38" s="32">
        <v>958</v>
      </c>
      <c r="D38" s="33">
        <f>SUM(C38/C43)</f>
        <v>0.010691606307824515</v>
      </c>
      <c r="E38" s="17"/>
      <c r="F38" s="31"/>
      <c r="G38" s="46"/>
      <c r="H38" s="46"/>
      <c r="I38" s="47"/>
      <c r="J38" s="20"/>
      <c r="K38" s="48"/>
      <c r="L38" s="9"/>
      <c r="M38" s="36"/>
      <c r="N38" s="36"/>
      <c r="O38" s="36"/>
      <c r="P38" s="38"/>
    </row>
    <row r="39" spans="1:16" ht="12.75">
      <c r="A39" s="31" t="s">
        <v>42</v>
      </c>
      <c r="B39" s="32">
        <v>2148</v>
      </c>
      <c r="C39" s="32">
        <v>8987</v>
      </c>
      <c r="D39" s="33">
        <f>SUM(C39/C43)</f>
        <v>0.100297981094383</v>
      </c>
      <c r="E39" s="17"/>
      <c r="F39" s="41"/>
      <c r="G39" s="49"/>
      <c r="H39" s="49"/>
      <c r="I39" s="50"/>
      <c r="J39" s="21"/>
      <c r="K39" s="51"/>
      <c r="L39" s="36"/>
      <c r="M39" s="36"/>
      <c r="N39" s="36"/>
      <c r="O39" s="36"/>
      <c r="P39" s="38"/>
    </row>
    <row r="40" spans="1:16" ht="12.75">
      <c r="A40" s="31" t="s">
        <v>40</v>
      </c>
      <c r="B40" s="32">
        <v>50</v>
      </c>
      <c r="C40" s="32">
        <v>144</v>
      </c>
      <c r="D40" s="33">
        <f>SUM(C40/C43)</f>
        <v>0.0016070890483577559</v>
      </c>
      <c r="E40" s="17"/>
      <c r="F40" s="41"/>
      <c r="G40" s="49"/>
      <c r="H40" s="49"/>
      <c r="I40" s="50"/>
      <c r="J40" s="21"/>
      <c r="K40" s="51"/>
      <c r="L40" s="36"/>
      <c r="M40" s="36"/>
      <c r="N40" s="36"/>
      <c r="O40" s="36"/>
      <c r="P40" s="38"/>
    </row>
    <row r="41" spans="4:16" ht="12.75">
      <c r="D41" s="52"/>
      <c r="E41" s="17"/>
      <c r="F41" s="41"/>
      <c r="G41" s="49"/>
      <c r="H41" s="49"/>
      <c r="I41" s="50"/>
      <c r="J41" s="21"/>
      <c r="K41" s="51"/>
      <c r="L41" s="36"/>
      <c r="M41" s="36"/>
      <c r="N41" s="36"/>
      <c r="O41" s="36"/>
      <c r="P41" s="38"/>
    </row>
    <row r="42" spans="1:16" ht="12.75">
      <c r="A42" s="31"/>
      <c r="B42" s="32"/>
      <c r="C42" s="32"/>
      <c r="D42" s="53"/>
      <c r="E42" s="8"/>
      <c r="F42" s="41"/>
      <c r="G42" s="49"/>
      <c r="H42" s="49"/>
      <c r="I42" s="50"/>
      <c r="J42" s="21"/>
      <c r="K42" s="51"/>
      <c r="L42" s="36"/>
      <c r="M42" s="36"/>
      <c r="N42" s="36"/>
      <c r="O42" s="36"/>
      <c r="P42" s="38"/>
    </row>
    <row r="43" spans="1:16" ht="12.75">
      <c r="A43" s="54" t="s">
        <v>92</v>
      </c>
      <c r="B43" s="55">
        <f>SUM(B6:B40)</f>
        <v>15486</v>
      </c>
      <c r="C43" s="55">
        <f>SUM(C6:C40)</f>
        <v>89603</v>
      </c>
      <c r="D43" s="56"/>
      <c r="E43" s="6"/>
      <c r="F43" s="54" t="str">
        <f>(A43)</f>
        <v>Total April 2002</v>
      </c>
      <c r="G43" s="32">
        <f>SUM(G6:G30)</f>
        <v>3392</v>
      </c>
      <c r="H43" s="32">
        <f>SUM(H6:H30)</f>
        <v>17543</v>
      </c>
      <c r="I43" s="44"/>
      <c r="J43" s="19"/>
      <c r="K43" s="54" t="str">
        <f>(F43)</f>
        <v>Total April 2002</v>
      </c>
      <c r="L43" s="32">
        <f>SUM(L6:L23)</f>
        <v>349</v>
      </c>
      <c r="M43" s="32">
        <f>SUM(M6:M42)</f>
        <v>1755</v>
      </c>
      <c r="N43" s="36"/>
      <c r="O43" s="36"/>
      <c r="P43" s="38"/>
    </row>
    <row r="44" spans="1:16" ht="12.75">
      <c r="A44" s="54" t="s">
        <v>93</v>
      </c>
      <c r="B44" s="55">
        <v>16705</v>
      </c>
      <c r="C44" s="55">
        <v>96162</v>
      </c>
      <c r="D44" s="56"/>
      <c r="E44" s="6"/>
      <c r="F44" s="54" t="s">
        <v>93</v>
      </c>
      <c r="G44" s="32">
        <v>3426</v>
      </c>
      <c r="H44" s="32">
        <v>20066</v>
      </c>
      <c r="I44" s="44"/>
      <c r="J44" s="19"/>
      <c r="K44" s="54" t="str">
        <f>(F44)</f>
        <v>Total April 2001 </v>
      </c>
      <c r="L44" s="32">
        <v>394</v>
      </c>
      <c r="M44" s="32">
        <v>2119</v>
      </c>
      <c r="N44" s="36"/>
      <c r="O44" s="36"/>
      <c r="P44" s="38"/>
    </row>
    <row r="45" spans="1:16" ht="12.75">
      <c r="A45" s="54" t="s">
        <v>78</v>
      </c>
      <c r="B45" s="57">
        <f>SUM(B43-B44)</f>
        <v>-1219</v>
      </c>
      <c r="C45" s="57">
        <f>SUM(C43-C44)</f>
        <v>-6559</v>
      </c>
      <c r="D45" s="56"/>
      <c r="E45" s="6"/>
      <c r="F45" s="54" t="s">
        <v>78</v>
      </c>
      <c r="G45" s="57">
        <f>SUM(G43-G44)</f>
        <v>-34</v>
      </c>
      <c r="H45" s="57">
        <f>SUM(H43-H44)</f>
        <v>-2523</v>
      </c>
      <c r="I45" s="56"/>
      <c r="J45" s="6"/>
      <c r="K45" s="54" t="s">
        <v>78</v>
      </c>
      <c r="L45" s="57">
        <f>SUM(L43-L44)</f>
        <v>-45</v>
      </c>
      <c r="M45" s="57">
        <f>SUM(M43-M44)</f>
        <v>-364</v>
      </c>
      <c r="N45" s="36"/>
      <c r="O45" s="36"/>
      <c r="P45" s="38"/>
    </row>
    <row r="46" spans="1:16" ht="12.75">
      <c r="A46" s="54" t="s">
        <v>79</v>
      </c>
      <c r="B46" s="58">
        <f>SUM(B45/B44)</f>
        <v>-0.07297216402274768</v>
      </c>
      <c r="C46" s="58">
        <f>SUM(C45/C44)</f>
        <v>-0.06820781597720513</v>
      </c>
      <c r="D46" s="59"/>
      <c r="E46" s="15"/>
      <c r="F46" s="54" t="s">
        <v>79</v>
      </c>
      <c r="G46" s="58">
        <f>SUM(G45/G44)</f>
        <v>-0.0099241097489784</v>
      </c>
      <c r="H46" s="58">
        <f>SUM(H45/H44)</f>
        <v>-0.12573507425495864</v>
      </c>
      <c r="I46" s="59"/>
      <c r="J46" s="15"/>
      <c r="K46" s="54" t="s">
        <v>79</v>
      </c>
      <c r="L46" s="58">
        <f>SUM(L45/L44)</f>
        <v>-0.11421319796954314</v>
      </c>
      <c r="M46" s="58">
        <f>SUM(M45/M44)</f>
        <v>-0.17177914110429449</v>
      </c>
      <c r="N46" s="36"/>
      <c r="O46" s="36"/>
      <c r="P46" s="38"/>
    </row>
    <row r="47" spans="1:16" ht="12.75">
      <c r="A47" s="54"/>
      <c r="B47" s="58"/>
      <c r="C47" s="58"/>
      <c r="D47" s="59"/>
      <c r="E47" s="15"/>
      <c r="F47" s="54"/>
      <c r="G47" s="58"/>
      <c r="H47" s="58"/>
      <c r="I47" s="59"/>
      <c r="J47" s="15"/>
      <c r="K47" s="54"/>
      <c r="L47" s="58"/>
      <c r="M47" s="58"/>
      <c r="N47" s="36"/>
      <c r="O47" s="36"/>
      <c r="P47" s="38"/>
    </row>
    <row r="48" spans="1:16" ht="12.75">
      <c r="A48" s="60"/>
      <c r="B48" s="55"/>
      <c r="C48" s="55"/>
      <c r="D48" s="56"/>
      <c r="E48" s="6"/>
      <c r="F48" s="60"/>
      <c r="G48" s="55"/>
      <c r="H48" s="55"/>
      <c r="I48" s="61"/>
      <c r="J48" s="22"/>
      <c r="K48" s="60"/>
      <c r="L48" s="55"/>
      <c r="M48" s="55"/>
      <c r="N48" s="36"/>
      <c r="O48" s="36"/>
      <c r="P48" s="38"/>
    </row>
    <row r="49" spans="1:16" ht="12.75">
      <c r="A49" s="54"/>
      <c r="B49" s="62"/>
      <c r="C49" s="62"/>
      <c r="D49" s="63"/>
      <c r="E49" s="18"/>
      <c r="F49" s="54"/>
      <c r="G49" s="62"/>
      <c r="H49" s="62"/>
      <c r="I49" s="63"/>
      <c r="J49" s="18"/>
      <c r="K49" s="54"/>
      <c r="L49" s="62"/>
      <c r="M49" s="62"/>
      <c r="N49" s="36"/>
      <c r="O49" s="36"/>
      <c r="P49" s="38"/>
    </row>
    <row r="50" spans="1:16" ht="12.75">
      <c r="A50" s="54"/>
      <c r="B50" s="58"/>
      <c r="C50" s="58"/>
      <c r="D50" s="59"/>
      <c r="E50" s="15"/>
      <c r="F50" s="54"/>
      <c r="G50" s="58"/>
      <c r="H50" s="58"/>
      <c r="I50" s="59"/>
      <c r="J50" s="15"/>
      <c r="K50" s="54"/>
      <c r="L50" s="58"/>
      <c r="M50" s="58"/>
      <c r="N50" s="36"/>
      <c r="O50" s="36"/>
      <c r="P50" s="38"/>
    </row>
    <row r="51" spans="1:16" ht="12.75">
      <c r="A51" s="64"/>
      <c r="B51" s="65"/>
      <c r="C51" s="65"/>
      <c r="D51" s="66"/>
      <c r="E51" s="5"/>
      <c r="F51" s="67"/>
      <c r="G51" s="68"/>
      <c r="H51" s="68"/>
      <c r="I51" s="69"/>
      <c r="J51"/>
      <c r="K51" s="67"/>
      <c r="L51" s="68"/>
      <c r="M51" s="68"/>
      <c r="N51" s="68"/>
      <c r="O51" s="68"/>
      <c r="P51" s="70"/>
    </row>
    <row r="52" spans="1:12" ht="12.75">
      <c r="A52" s="2"/>
      <c r="B52" s="2"/>
      <c r="C52" s="2"/>
      <c r="D52" s="2"/>
      <c r="E52" s="2"/>
      <c r="F52" s="2"/>
      <c r="L52" s="1"/>
    </row>
    <row r="53" spans="1:12" ht="12.75">
      <c r="A53" s="2"/>
      <c r="B53" s="2"/>
      <c r="C53" s="2"/>
      <c r="D53" s="2"/>
      <c r="E53" s="2"/>
      <c r="F53" s="2"/>
      <c r="L53" s="1"/>
    </row>
    <row r="54" spans="1:12" ht="12.75">
      <c r="A54" s="2"/>
      <c r="B54" s="3"/>
      <c r="C54" s="3"/>
      <c r="D54" s="3"/>
      <c r="E54" s="3"/>
      <c r="F54" s="3"/>
      <c r="L54" s="1"/>
    </row>
    <row r="58" spans="1:12" ht="12.75">
      <c r="A58" s="2"/>
      <c r="B58" s="2"/>
      <c r="C58" s="2"/>
      <c r="D58" s="2"/>
      <c r="E58" s="2"/>
      <c r="F58" s="2"/>
      <c r="L58" s="1"/>
    </row>
    <row r="63" spans="1:12" ht="12.75">
      <c r="A63" s="1"/>
      <c r="B63" s="1"/>
      <c r="C63" s="1"/>
      <c r="D63" s="1"/>
      <c r="E63" s="1"/>
      <c r="F63" s="1"/>
      <c r="L63" s="1"/>
    </row>
    <row r="64" spans="1:12" ht="12.75">
      <c r="A64" s="1"/>
      <c r="B64" s="1"/>
      <c r="C64" s="1"/>
      <c r="D64" s="1"/>
      <c r="E64" s="1"/>
      <c r="F64" s="1"/>
      <c r="L64" s="1"/>
    </row>
    <row r="65" spans="1:12" ht="12.75">
      <c r="A65" s="1"/>
      <c r="B65" s="1"/>
      <c r="C65" s="1"/>
      <c r="D65" s="1"/>
      <c r="E65" s="1"/>
      <c r="F65" s="1"/>
      <c r="L65" s="1"/>
    </row>
    <row r="66" spans="1:12" ht="12.75">
      <c r="A66" s="1"/>
      <c r="B66" s="1"/>
      <c r="C66" s="1"/>
      <c r="D66" s="1"/>
      <c r="E66" s="1"/>
      <c r="F66" s="1"/>
      <c r="L66" s="1"/>
    </row>
  </sheetData>
  <sheetProtection/>
  <mergeCells count="4">
    <mergeCell ref="A1:P1"/>
    <mergeCell ref="B4:D4"/>
    <mergeCell ref="G4:I4"/>
    <mergeCell ref="L4:P4"/>
  </mergeCells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6"/>
  <sheetViews>
    <sheetView zoomScale="75" zoomScaleNormal="75" zoomScalePageLayoutView="0" workbookViewId="0" topLeftCell="A1">
      <selection activeCell="A1" sqref="A1:P1"/>
    </sheetView>
  </sheetViews>
  <sheetFormatPr defaultColWidth="11.421875" defaultRowHeight="12.75"/>
  <cols>
    <col min="1" max="1" width="20.421875" style="0" customWidth="1"/>
    <col min="2" max="2" width="12.421875" style="0" customWidth="1"/>
    <col min="3" max="3" width="15.00390625" style="0" customWidth="1"/>
    <col min="4" max="4" width="10.140625" style="0" customWidth="1"/>
    <col min="5" max="5" width="3.28125" style="0" customWidth="1"/>
    <col min="6" max="6" width="20.421875" style="0" customWidth="1"/>
    <col min="7" max="7" width="12.421875" style="4" customWidth="1"/>
    <col min="8" max="8" width="15.00390625" style="4" customWidth="1"/>
    <col min="9" max="9" width="10.140625" style="4" customWidth="1"/>
    <col min="10" max="10" width="3.140625" style="4" customWidth="1"/>
    <col min="11" max="11" width="20.00390625" style="4" customWidth="1"/>
    <col min="12" max="12" width="12.421875" style="0" customWidth="1"/>
    <col min="13" max="13" width="15.00390625" style="0" customWidth="1"/>
    <col min="14" max="14" width="11.28125" style="0" hidden="1" customWidth="1"/>
    <col min="15" max="15" width="9.140625" style="0" hidden="1" customWidth="1"/>
    <col min="16" max="16" width="10.140625" style="13" customWidth="1"/>
    <col min="17" max="16384" width="8.8515625" style="0" customWidth="1"/>
  </cols>
  <sheetData>
    <row r="1" spans="1:16" s="10" customFormat="1" ht="26.25">
      <c r="A1" s="71" t="s">
        <v>94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12" customFormat="1" ht="12.75">
      <c r="A2" s="14" t="s">
        <v>63</v>
      </c>
      <c r="P2" s="23"/>
    </row>
    <row r="3" spans="1:16" s="12" customFormat="1" ht="12.75">
      <c r="A3" s="14"/>
      <c r="B3" s="16"/>
      <c r="G3" s="16"/>
      <c r="H3" s="16"/>
      <c r="I3" s="16"/>
      <c r="J3" s="16"/>
      <c r="K3" s="16"/>
      <c r="L3" s="16"/>
      <c r="M3" s="16"/>
      <c r="P3" s="23"/>
    </row>
    <row r="4" spans="1:16" s="11" customFormat="1" ht="15" customHeight="1">
      <c r="A4" s="24"/>
      <c r="B4" s="72" t="s">
        <v>68</v>
      </c>
      <c r="C4" s="72"/>
      <c r="D4" s="73"/>
      <c r="E4" s="6"/>
      <c r="F4" s="25"/>
      <c r="G4" s="74" t="s">
        <v>69</v>
      </c>
      <c r="H4" s="74"/>
      <c r="I4" s="75"/>
      <c r="J4" s="16"/>
      <c r="K4" s="26"/>
      <c r="L4" s="74" t="s">
        <v>70</v>
      </c>
      <c r="M4" s="74"/>
      <c r="N4" s="74"/>
      <c r="O4" s="74"/>
      <c r="P4" s="75"/>
    </row>
    <row r="5" spans="1:16" s="1" customFormat="1" ht="12.75">
      <c r="A5" s="27" t="s">
        <v>0</v>
      </c>
      <c r="B5" s="28" t="s">
        <v>58</v>
      </c>
      <c r="C5" s="28" t="s">
        <v>48</v>
      </c>
      <c r="D5" s="29" t="s">
        <v>71</v>
      </c>
      <c r="E5" s="6"/>
      <c r="F5" s="27" t="s">
        <v>0</v>
      </c>
      <c r="G5" s="28" t="str">
        <f>B5</f>
        <v>01/05 - 31/05</v>
      </c>
      <c r="H5" s="28" t="str">
        <f>C5</f>
        <v>01/01 - 31/05</v>
      </c>
      <c r="I5" s="29" t="s">
        <v>71</v>
      </c>
      <c r="J5" s="6"/>
      <c r="K5" s="27" t="s">
        <v>0</v>
      </c>
      <c r="L5" s="28" t="str">
        <f>B5</f>
        <v>01/05 - 31/05</v>
      </c>
      <c r="M5" s="28" t="str">
        <f>C5</f>
        <v>01/01 - 31/05</v>
      </c>
      <c r="N5" s="30"/>
      <c r="O5" s="30"/>
      <c r="P5" s="29" t="s">
        <v>71</v>
      </c>
    </row>
    <row r="6" spans="1:16" ht="12.75">
      <c r="A6" s="31" t="s">
        <v>1</v>
      </c>
      <c r="B6" s="32">
        <v>96</v>
      </c>
      <c r="C6" s="32">
        <v>970</v>
      </c>
      <c r="D6" s="33">
        <f>SUM(C6/C43)</f>
        <v>0.008979153552782611</v>
      </c>
      <c r="E6" s="17"/>
      <c r="F6" s="31" t="s">
        <v>2</v>
      </c>
      <c r="G6" s="32">
        <v>0</v>
      </c>
      <c r="H6" s="32">
        <v>0</v>
      </c>
      <c r="I6" s="33">
        <f>SUM(H6/H43)</f>
        <v>0</v>
      </c>
      <c r="J6" s="17"/>
      <c r="K6" s="7" t="s">
        <v>43</v>
      </c>
      <c r="L6" s="13">
        <v>10</v>
      </c>
      <c r="M6" s="13">
        <v>45</v>
      </c>
      <c r="P6" s="34">
        <f>SUM(M6/M43)</f>
        <v>0.021146616541353382</v>
      </c>
    </row>
    <row r="7" spans="1:16" ht="12.75">
      <c r="A7" s="31" t="s">
        <v>41</v>
      </c>
      <c r="B7" s="32">
        <v>343</v>
      </c>
      <c r="C7" s="32">
        <v>2030</v>
      </c>
      <c r="D7" s="33">
        <f>SUM(C7/C43)</f>
        <v>0.018791424445514127</v>
      </c>
      <c r="E7" s="17"/>
      <c r="F7" s="31" t="s">
        <v>4</v>
      </c>
      <c r="G7" s="32">
        <v>270</v>
      </c>
      <c r="H7" s="32">
        <v>1917</v>
      </c>
      <c r="I7" s="33">
        <f>SUM(H7/H43)</f>
        <v>0.09091340225742199</v>
      </c>
      <c r="J7" s="17"/>
      <c r="K7" s="31" t="s">
        <v>6</v>
      </c>
      <c r="L7" s="35">
        <v>43</v>
      </c>
      <c r="M7" s="35">
        <v>216</v>
      </c>
      <c r="N7" s="36"/>
      <c r="O7" s="36"/>
      <c r="P7" s="34">
        <f>SUM(M7/M43)</f>
        <v>0.10150375939849623</v>
      </c>
    </row>
    <row r="8" spans="1:16" ht="12.75">
      <c r="A8" s="31" t="s">
        <v>3</v>
      </c>
      <c r="B8" s="32">
        <v>566</v>
      </c>
      <c r="C8" s="32">
        <v>2940</v>
      </c>
      <c r="D8" s="33">
        <f>SUM(C8/C43)</f>
        <v>0.027215166438330805</v>
      </c>
      <c r="E8" s="17"/>
      <c r="F8" s="31" t="s">
        <v>43</v>
      </c>
      <c r="G8" s="32">
        <v>1</v>
      </c>
      <c r="H8" s="32">
        <v>62</v>
      </c>
      <c r="I8" s="33">
        <f>SUM(H8/H43)</f>
        <v>0.0029403395617945555</v>
      </c>
      <c r="J8" s="17"/>
      <c r="K8" s="31" t="s">
        <v>8</v>
      </c>
      <c r="L8" s="35">
        <v>1</v>
      </c>
      <c r="M8" s="35">
        <v>25</v>
      </c>
      <c r="N8" s="36"/>
      <c r="O8" s="36"/>
      <c r="P8" s="34">
        <f>SUM(M8/M43)</f>
        <v>0.011748120300751879</v>
      </c>
    </row>
    <row r="9" spans="1:16" ht="12.75">
      <c r="A9" s="31" t="s">
        <v>5</v>
      </c>
      <c r="B9" s="32">
        <v>32</v>
      </c>
      <c r="C9" s="32">
        <v>199</v>
      </c>
      <c r="D9" s="33">
        <f>SUM(C9/C43)</f>
        <v>0.0018421150072203503</v>
      </c>
      <c r="E9" s="17"/>
      <c r="F9" s="31" t="s">
        <v>7</v>
      </c>
      <c r="G9" s="32">
        <v>0</v>
      </c>
      <c r="H9" s="32">
        <v>21</v>
      </c>
      <c r="I9" s="33">
        <f>SUM(H9/H43)</f>
        <v>0.000995921464478801</v>
      </c>
      <c r="J9" s="17"/>
      <c r="K9" s="31" t="s">
        <v>12</v>
      </c>
      <c r="L9" s="35">
        <v>26</v>
      </c>
      <c r="M9" s="35">
        <v>120</v>
      </c>
      <c r="N9" s="36"/>
      <c r="O9" s="36"/>
      <c r="P9" s="34">
        <f>SUM(M9/M43)</f>
        <v>0.05639097744360902</v>
      </c>
    </row>
    <row r="10" spans="1:16" ht="12.75">
      <c r="A10" s="31" t="s">
        <v>4</v>
      </c>
      <c r="B10" s="32">
        <v>548</v>
      </c>
      <c r="C10" s="32">
        <v>2860</v>
      </c>
      <c r="D10" s="33">
        <f>SUM(C10/C43)</f>
        <v>0.026474617691709557</v>
      </c>
      <c r="E10" s="17"/>
      <c r="F10" s="31" t="s">
        <v>9</v>
      </c>
      <c r="G10" s="32">
        <v>282</v>
      </c>
      <c r="H10" s="32">
        <v>1683</v>
      </c>
      <c r="I10" s="33">
        <f>SUM(H10/H43)</f>
        <v>0.07981599165322963</v>
      </c>
      <c r="J10" s="17"/>
      <c r="K10" s="31" t="s">
        <v>14</v>
      </c>
      <c r="L10" s="35">
        <v>21</v>
      </c>
      <c r="M10" s="35">
        <v>122</v>
      </c>
      <c r="N10" s="36"/>
      <c r="O10" s="36"/>
      <c r="P10" s="34">
        <f>SUM(M10/M43)</f>
        <v>0.05733082706766917</v>
      </c>
    </row>
    <row r="11" spans="1:16" ht="12.75">
      <c r="A11" s="31" t="s">
        <v>43</v>
      </c>
      <c r="B11" s="32">
        <v>106</v>
      </c>
      <c r="C11" s="32">
        <v>1048</v>
      </c>
      <c r="D11" s="33">
        <f>SUM(C11/C43)</f>
        <v>0.009701188580738327</v>
      </c>
      <c r="E11" s="17"/>
      <c r="F11" s="31" t="s">
        <v>10</v>
      </c>
      <c r="G11" s="32">
        <v>593</v>
      </c>
      <c r="H11" s="32">
        <v>3294</v>
      </c>
      <c r="I11" s="33">
        <f>SUM(H11/H43)</f>
        <v>0.15621739542824623</v>
      </c>
      <c r="J11" s="17"/>
      <c r="K11" s="31" t="s">
        <v>15</v>
      </c>
      <c r="L11" s="35">
        <v>40</v>
      </c>
      <c r="M11" s="35">
        <v>190</v>
      </c>
      <c r="N11" s="36"/>
      <c r="O11" s="36"/>
      <c r="P11" s="34">
        <f>SUM(M11/M43)</f>
        <v>0.08928571428571429</v>
      </c>
    </row>
    <row r="12" spans="1:16" ht="12.75">
      <c r="A12" s="31" t="s">
        <v>7</v>
      </c>
      <c r="B12" s="32">
        <v>29</v>
      </c>
      <c r="C12" s="32">
        <v>158</v>
      </c>
      <c r="D12" s="33">
        <f>SUM(C12/C43)</f>
        <v>0.0014625837745769615</v>
      </c>
      <c r="E12" s="17"/>
      <c r="F12" s="31" t="s">
        <v>13</v>
      </c>
      <c r="G12" s="32">
        <v>20</v>
      </c>
      <c r="H12" s="32">
        <v>213</v>
      </c>
      <c r="I12" s="33">
        <f>SUM(H12/H43)</f>
        <v>0.010101489139713553</v>
      </c>
      <c r="J12" s="17"/>
      <c r="K12" s="31" t="s">
        <v>19</v>
      </c>
      <c r="L12" s="35">
        <v>23</v>
      </c>
      <c r="M12" s="35">
        <v>135</v>
      </c>
      <c r="N12" s="36"/>
      <c r="O12" s="36"/>
      <c r="P12" s="34">
        <f>SUM(M12/M43)</f>
        <v>0.06343984962406016</v>
      </c>
    </row>
    <row r="13" spans="1:16" ht="12.75">
      <c r="A13" s="31" t="s">
        <v>9</v>
      </c>
      <c r="B13" s="32">
        <v>813</v>
      </c>
      <c r="C13" s="32">
        <v>6748</v>
      </c>
      <c r="D13" s="33">
        <f>SUM(C13/C43)</f>
        <v>0.06246528677750213</v>
      </c>
      <c r="E13" s="17"/>
      <c r="F13" s="31" t="s">
        <v>14</v>
      </c>
      <c r="G13" s="32">
        <v>130</v>
      </c>
      <c r="H13" s="32">
        <v>774</v>
      </c>
      <c r="I13" s="33">
        <f>SUM(H13/H43)</f>
        <v>0.0367068196907901</v>
      </c>
      <c r="J13" s="17"/>
      <c r="K13" s="31" t="s">
        <v>22</v>
      </c>
      <c r="L13" s="35">
        <v>60</v>
      </c>
      <c r="M13" s="35">
        <v>326</v>
      </c>
      <c r="N13" s="36"/>
      <c r="O13" s="36"/>
      <c r="P13" s="34">
        <f>SUM(M13/M43)</f>
        <v>0.15319548872180452</v>
      </c>
    </row>
    <row r="14" spans="1:16" ht="12.75">
      <c r="A14" s="31" t="s">
        <v>10</v>
      </c>
      <c r="B14" s="32">
        <v>2205</v>
      </c>
      <c r="C14" s="32">
        <v>12061</v>
      </c>
      <c r="D14" s="33">
        <f>SUM(C14/C43)</f>
        <v>0.11164698041248565</v>
      </c>
      <c r="E14" s="17"/>
      <c r="F14" s="31" t="s">
        <v>15</v>
      </c>
      <c r="G14" s="32">
        <v>39</v>
      </c>
      <c r="H14" s="32">
        <v>205</v>
      </c>
      <c r="I14" s="33">
        <f>SUM(H14/H43)</f>
        <v>0.009722090486578773</v>
      </c>
      <c r="J14" s="17"/>
      <c r="K14" s="31" t="s">
        <v>24</v>
      </c>
      <c r="L14" s="35">
        <v>18</v>
      </c>
      <c r="M14" s="35">
        <v>131</v>
      </c>
      <c r="N14" s="36"/>
      <c r="O14" s="36"/>
      <c r="P14" s="34">
        <f>SUM(M14/M43)</f>
        <v>0.06156015037593985</v>
      </c>
    </row>
    <row r="15" spans="1:16" ht="12.75">
      <c r="A15" s="31" t="s">
        <v>11</v>
      </c>
      <c r="B15" s="32">
        <v>332</v>
      </c>
      <c r="C15" s="32">
        <v>2100</v>
      </c>
      <c r="D15" s="33">
        <f>SUM(C15/C43)</f>
        <v>0.019439404598807716</v>
      </c>
      <c r="E15" s="17"/>
      <c r="F15" s="31" t="s">
        <v>17</v>
      </c>
      <c r="G15" s="32">
        <v>9</v>
      </c>
      <c r="H15" s="32">
        <v>55</v>
      </c>
      <c r="I15" s="33">
        <f>SUM(H15/H43)</f>
        <v>0.0026083657403016217</v>
      </c>
      <c r="J15" s="17"/>
      <c r="K15" s="31" t="s">
        <v>29</v>
      </c>
      <c r="L15" s="35">
        <v>6</v>
      </c>
      <c r="M15" s="35">
        <v>123</v>
      </c>
      <c r="N15" s="36"/>
      <c r="O15" s="36"/>
      <c r="P15" s="34">
        <f>SUM(M15/M43)</f>
        <v>0.05780075187969925</v>
      </c>
    </row>
    <row r="16" spans="1:16" ht="12.75">
      <c r="A16" s="31" t="s">
        <v>13</v>
      </c>
      <c r="B16" s="32">
        <v>726</v>
      </c>
      <c r="C16" s="32">
        <v>3124</v>
      </c>
      <c r="D16" s="33">
        <f>SUM(C16/C43)</f>
        <v>0.02891842855555967</v>
      </c>
      <c r="E16" s="17"/>
      <c r="F16" s="31" t="s">
        <v>21</v>
      </c>
      <c r="G16" s="32">
        <v>65</v>
      </c>
      <c r="H16" s="32">
        <v>275</v>
      </c>
      <c r="I16" s="33">
        <f>SUM(H16/H43)</f>
        <v>0.01304182870150811</v>
      </c>
      <c r="J16" s="17"/>
      <c r="K16" s="31" t="s">
        <v>32</v>
      </c>
      <c r="L16" s="35">
        <v>54</v>
      </c>
      <c r="M16" s="35">
        <v>298</v>
      </c>
      <c r="N16" s="36"/>
      <c r="O16" s="36"/>
      <c r="P16" s="34">
        <f>SUM(M16/M43)</f>
        <v>0.1400375939849624</v>
      </c>
    </row>
    <row r="17" spans="1:16" ht="12.75">
      <c r="A17" s="31" t="s">
        <v>14</v>
      </c>
      <c r="B17" s="32">
        <v>10</v>
      </c>
      <c r="C17" s="32">
        <v>74</v>
      </c>
      <c r="D17" s="33">
        <f>SUM(C17/C43)</f>
        <v>0.0006850075906246529</v>
      </c>
      <c r="E17" s="17"/>
      <c r="F17" s="31" t="s">
        <v>22</v>
      </c>
      <c r="G17" s="32">
        <v>185</v>
      </c>
      <c r="H17" s="32">
        <v>808</v>
      </c>
      <c r="I17" s="33">
        <f>SUM(H17/H43)</f>
        <v>0.03831926396661292</v>
      </c>
      <c r="J17" s="17"/>
      <c r="K17" s="31" t="s">
        <v>38</v>
      </c>
      <c r="L17" s="35">
        <v>40</v>
      </c>
      <c r="M17" s="35">
        <v>286</v>
      </c>
      <c r="N17" s="36"/>
      <c r="O17" s="36"/>
      <c r="P17" s="34">
        <f>SUM(M17/M43)</f>
        <v>0.13439849624060152</v>
      </c>
    </row>
    <row r="18" spans="1:16" ht="12.75">
      <c r="A18" s="31" t="s">
        <v>16</v>
      </c>
      <c r="B18" s="32">
        <v>30</v>
      </c>
      <c r="C18" s="32">
        <v>168</v>
      </c>
      <c r="D18" s="33">
        <f>SUM(C18/C43)</f>
        <v>0.0015551523679046173</v>
      </c>
      <c r="E18" s="17"/>
      <c r="F18" s="31" t="s">
        <v>24</v>
      </c>
      <c r="G18" s="32">
        <v>247</v>
      </c>
      <c r="H18" s="32">
        <v>1556</v>
      </c>
      <c r="I18" s="33">
        <f>SUM(H18/H43)</f>
        <v>0.07379303803471497</v>
      </c>
      <c r="J18" s="17"/>
      <c r="K18" s="31" t="s">
        <v>82</v>
      </c>
      <c r="L18" s="35">
        <v>18</v>
      </c>
      <c r="M18" s="35">
        <v>111</v>
      </c>
      <c r="N18" s="36"/>
      <c r="O18" s="36"/>
      <c r="P18" s="34">
        <f>SUM(M18/M43)</f>
        <v>0.052161654135338346</v>
      </c>
    </row>
    <row r="19" spans="1:11" ht="12.75">
      <c r="A19" s="31" t="s">
        <v>55</v>
      </c>
      <c r="B19" s="32">
        <v>175</v>
      </c>
      <c r="C19" s="32">
        <v>898</v>
      </c>
      <c r="D19" s="33">
        <f>SUM(C19/C43)</f>
        <v>0.00831265968082349</v>
      </c>
      <c r="E19" s="17"/>
      <c r="F19" s="31" t="s">
        <v>26</v>
      </c>
      <c r="G19" s="32">
        <v>186</v>
      </c>
      <c r="H19" s="32">
        <v>1196</v>
      </c>
      <c r="I19" s="33">
        <f>SUM(H19/H43)</f>
        <v>0.05672009864364982</v>
      </c>
      <c r="J19" s="17"/>
      <c r="K19" s="37"/>
    </row>
    <row r="20" spans="1:16" ht="12.75">
      <c r="A20" s="31" t="s">
        <v>20</v>
      </c>
      <c r="B20" s="32">
        <v>57</v>
      </c>
      <c r="C20" s="32">
        <v>388</v>
      </c>
      <c r="D20" s="33">
        <f>SUM(C20/C43)</f>
        <v>0.003591661421113045</v>
      </c>
      <c r="E20" s="17"/>
      <c r="F20" s="31" t="s">
        <v>27</v>
      </c>
      <c r="G20" s="32">
        <v>146</v>
      </c>
      <c r="H20" s="32">
        <v>1008</v>
      </c>
      <c r="I20" s="33">
        <f>SUM(H20/H43)</f>
        <v>0.04780423029498245</v>
      </c>
      <c r="J20" s="17"/>
      <c r="K20" s="37"/>
      <c r="L20" s="36"/>
      <c r="M20" s="36"/>
      <c r="N20" s="36"/>
      <c r="O20" s="36"/>
      <c r="P20" s="38"/>
    </row>
    <row r="21" spans="1:16" ht="12.75">
      <c r="A21" s="31" t="s">
        <v>21</v>
      </c>
      <c r="B21" s="32">
        <v>160</v>
      </c>
      <c r="C21" s="32">
        <v>1431</v>
      </c>
      <c r="D21" s="33">
        <f>SUM(C21/C43)</f>
        <v>0.013246565705187544</v>
      </c>
      <c r="E21" s="17"/>
      <c r="F21" s="31" t="s">
        <v>28</v>
      </c>
      <c r="G21" s="32">
        <v>145</v>
      </c>
      <c r="H21" s="32">
        <v>868</v>
      </c>
      <c r="I21" s="33">
        <f>SUM(H21/H43)</f>
        <v>0.04116475386512378</v>
      </c>
      <c r="J21" s="17"/>
      <c r="K21" s="39"/>
      <c r="L21" s="35"/>
      <c r="M21" s="35"/>
      <c r="N21" s="36"/>
      <c r="O21" s="36"/>
      <c r="P21" s="34"/>
    </row>
    <row r="22" spans="1:16" ht="12.75">
      <c r="A22" s="31" t="s">
        <v>23</v>
      </c>
      <c r="B22" s="32">
        <v>354</v>
      </c>
      <c r="C22" s="32">
        <v>2552</v>
      </c>
      <c r="D22" s="33">
        <f>SUM(C22/C43)</f>
        <v>0.023623505017217758</v>
      </c>
      <c r="E22" s="17"/>
      <c r="F22" s="31" t="s">
        <v>29</v>
      </c>
      <c r="G22" s="32">
        <v>298</v>
      </c>
      <c r="H22" s="32">
        <v>1270</v>
      </c>
      <c r="I22" s="33">
        <f>SUM(H22/H43)</f>
        <v>0.060229536185146544</v>
      </c>
      <c r="J22" s="17"/>
      <c r="K22" s="37"/>
      <c r="L22" s="36"/>
      <c r="M22" s="36"/>
      <c r="N22" s="36"/>
      <c r="O22" s="36"/>
      <c r="P22" s="38"/>
    </row>
    <row r="23" spans="1:16" ht="12.75">
      <c r="A23" s="31" t="s">
        <v>83</v>
      </c>
      <c r="B23" s="32">
        <v>139</v>
      </c>
      <c r="C23" s="32">
        <v>1204</v>
      </c>
      <c r="D23" s="33">
        <f>SUM(C23/C43)</f>
        <v>0.011145258636649757</v>
      </c>
      <c r="E23" s="17"/>
      <c r="F23" s="31" t="s">
        <v>55</v>
      </c>
      <c r="G23" s="32">
        <v>20</v>
      </c>
      <c r="H23" s="32">
        <v>176</v>
      </c>
      <c r="I23" s="33">
        <f>SUM(H23/H43)</f>
        <v>0.00834677036896519</v>
      </c>
      <c r="J23" s="17"/>
      <c r="K23" s="37"/>
      <c r="L23" s="36"/>
      <c r="M23" s="36"/>
      <c r="N23" s="36"/>
      <c r="O23" s="36"/>
      <c r="P23" s="38"/>
    </row>
    <row r="24" spans="1:16" ht="12.75">
      <c r="A24" s="31" t="s">
        <v>62</v>
      </c>
      <c r="B24" s="32">
        <v>55</v>
      </c>
      <c r="C24" s="32">
        <v>219</v>
      </c>
      <c r="D24" s="33">
        <f>SUM(C24/C44)</f>
        <v>0.0019100614010605637</v>
      </c>
      <c r="E24" s="17"/>
      <c r="F24" s="31" t="s">
        <v>33</v>
      </c>
      <c r="G24" s="32">
        <v>95</v>
      </c>
      <c r="H24" s="32">
        <v>765</v>
      </c>
      <c r="I24" s="33">
        <f>SUM(H24/H43)</f>
        <v>0.03627999620601347</v>
      </c>
      <c r="J24" s="17"/>
      <c r="K24" s="39"/>
      <c r="L24" s="35"/>
      <c r="M24" s="35"/>
      <c r="N24" s="36"/>
      <c r="O24" s="36"/>
      <c r="P24" s="34"/>
    </row>
    <row r="25" spans="1:16" ht="12.75">
      <c r="A25" s="31" t="s">
        <v>24</v>
      </c>
      <c r="B25" s="32">
        <v>176</v>
      </c>
      <c r="C25" s="32">
        <v>1566</v>
      </c>
      <c r="D25" s="33">
        <f>SUM(C25/C43)</f>
        <v>0.014496241715110898</v>
      </c>
      <c r="E25" s="17"/>
      <c r="F25" s="31" t="s">
        <v>35</v>
      </c>
      <c r="G25" s="32">
        <v>10</v>
      </c>
      <c r="H25" s="32">
        <v>54</v>
      </c>
      <c r="I25" s="33">
        <f>SUM(H25/H43)</f>
        <v>0.0025609409086597744</v>
      </c>
      <c r="J25" s="17"/>
      <c r="K25" s="39"/>
      <c r="L25" s="35"/>
      <c r="M25" s="35"/>
      <c r="N25" s="36"/>
      <c r="O25" s="36"/>
      <c r="P25" s="34"/>
    </row>
    <row r="26" spans="1:16" ht="12.75">
      <c r="A26" s="31" t="s">
        <v>26</v>
      </c>
      <c r="B26" s="32">
        <v>1648</v>
      </c>
      <c r="C26" s="32">
        <v>10673</v>
      </c>
      <c r="D26" s="33">
        <f>SUM(C26/C43)</f>
        <v>0.09879845965860702</v>
      </c>
      <c r="E26" s="17"/>
      <c r="F26" s="31" t="s">
        <v>36</v>
      </c>
      <c r="G26" s="32">
        <v>334</v>
      </c>
      <c r="H26" s="32">
        <v>2060</v>
      </c>
      <c r="I26" s="33">
        <f>SUM(H26/H43)</f>
        <v>0.0976951531822062</v>
      </c>
      <c r="J26" s="17"/>
      <c r="K26" s="39"/>
      <c r="L26" s="35"/>
      <c r="M26" s="35"/>
      <c r="N26" s="36"/>
      <c r="O26" s="36"/>
      <c r="P26" s="34"/>
    </row>
    <row r="27" spans="1:16" ht="12.75">
      <c r="A27" s="31" t="s">
        <v>27</v>
      </c>
      <c r="B27" s="32">
        <v>1511</v>
      </c>
      <c r="C27" s="32">
        <v>8498</v>
      </c>
      <c r="D27" s="33">
        <f>SUM(C27/C43)</f>
        <v>0.0786647906098419</v>
      </c>
      <c r="E27" s="17"/>
      <c r="F27" s="31" t="s">
        <v>42</v>
      </c>
      <c r="G27" s="32">
        <v>396</v>
      </c>
      <c r="H27" s="32">
        <v>2390</v>
      </c>
      <c r="I27" s="33">
        <f>SUM(H27/H43)</f>
        <v>0.11334534762401594</v>
      </c>
      <c r="J27" s="17"/>
      <c r="K27" s="37"/>
      <c r="L27" s="36"/>
      <c r="M27" s="36"/>
      <c r="N27" s="36"/>
      <c r="O27" s="36"/>
      <c r="P27" s="38"/>
    </row>
    <row r="28" spans="1:16" ht="12.75">
      <c r="A28" s="31" t="s">
        <v>28</v>
      </c>
      <c r="B28" s="40">
        <v>1132</v>
      </c>
      <c r="C28" s="40">
        <v>6280</v>
      </c>
      <c r="D28" s="33">
        <f>SUM(C28/C43)</f>
        <v>0.05813307660976784</v>
      </c>
      <c r="E28" s="17"/>
      <c r="F28" s="31" t="s">
        <v>30</v>
      </c>
      <c r="G28" s="32">
        <v>20</v>
      </c>
      <c r="H28" s="32">
        <v>100</v>
      </c>
      <c r="I28" s="33">
        <f>SUM(H28/H43)</f>
        <v>0.004742483164184767</v>
      </c>
      <c r="J28" s="17"/>
      <c r="K28" s="39"/>
      <c r="L28" s="35"/>
      <c r="M28" s="35"/>
      <c r="N28" s="36"/>
      <c r="O28" s="36"/>
      <c r="P28" s="34"/>
    </row>
    <row r="29" spans="1:16" ht="12.75">
      <c r="A29" s="41" t="s">
        <v>31</v>
      </c>
      <c r="B29" s="32">
        <v>3</v>
      </c>
      <c r="C29" s="32">
        <v>27</v>
      </c>
      <c r="D29" s="33">
        <f>SUM(C29/C43)</f>
        <v>0.00024993520198467065</v>
      </c>
      <c r="E29" s="17"/>
      <c r="F29" s="31" t="s">
        <v>40</v>
      </c>
      <c r="G29" s="32">
        <v>22</v>
      </c>
      <c r="H29" s="32">
        <v>336</v>
      </c>
      <c r="I29" s="33">
        <f>SUM(H29/H43)</f>
        <v>0.015934743431660816</v>
      </c>
      <c r="J29" s="17"/>
      <c r="K29" s="37"/>
      <c r="L29" s="36"/>
      <c r="M29" s="36"/>
      <c r="N29" s="36"/>
      <c r="O29" s="36"/>
      <c r="P29" s="38"/>
    </row>
    <row r="30" spans="1:16" ht="12.75">
      <c r="A30" s="31" t="s">
        <v>29</v>
      </c>
      <c r="B30" s="32">
        <v>819</v>
      </c>
      <c r="C30" s="32">
        <v>8167</v>
      </c>
      <c r="D30" s="33">
        <f>SUM(C30/C43)</f>
        <v>0.07560077017069648</v>
      </c>
      <c r="E30" s="17"/>
      <c r="F30" s="41"/>
      <c r="G30" s="43"/>
      <c r="H30" s="43"/>
      <c r="I30" s="42"/>
      <c r="K30" s="39"/>
      <c r="L30" s="35"/>
      <c r="M30" s="35"/>
      <c r="N30" s="36"/>
      <c r="O30" s="36"/>
      <c r="P30" s="34"/>
    </row>
    <row r="31" spans="1:16" ht="12.75">
      <c r="A31" s="31" t="s">
        <v>34</v>
      </c>
      <c r="B31" s="32">
        <v>100</v>
      </c>
      <c r="C31" s="32">
        <v>574</v>
      </c>
      <c r="D31" s="33">
        <f>SUM(C31/C43)</f>
        <v>0.005313437257007442</v>
      </c>
      <c r="E31" s="17"/>
      <c r="F31" s="41"/>
      <c r="G31" s="43"/>
      <c r="H31" s="43"/>
      <c r="I31" s="42"/>
      <c r="K31" s="39"/>
      <c r="L31" s="35"/>
      <c r="M31" s="35"/>
      <c r="N31" s="36"/>
      <c r="O31" s="36"/>
      <c r="P31" s="34"/>
    </row>
    <row r="32" spans="1:16" ht="12.75">
      <c r="A32" s="31" t="s">
        <v>33</v>
      </c>
      <c r="B32" s="32">
        <v>458</v>
      </c>
      <c r="C32" s="32">
        <v>1996</v>
      </c>
      <c r="D32" s="33">
        <f>SUM(C32/C43)</f>
        <v>0.018476691228200098</v>
      </c>
      <c r="E32" s="17"/>
      <c r="F32" s="41"/>
      <c r="G32" s="43"/>
      <c r="H32" s="43"/>
      <c r="I32" s="42"/>
      <c r="K32" s="39"/>
      <c r="L32" s="35"/>
      <c r="M32" s="35"/>
      <c r="N32" s="36"/>
      <c r="O32" s="36"/>
      <c r="P32" s="34"/>
    </row>
    <row r="33" spans="1:16" ht="12.75">
      <c r="A33" s="31" t="s">
        <v>37</v>
      </c>
      <c r="B33" s="32">
        <v>366</v>
      </c>
      <c r="C33" s="32">
        <v>2924</v>
      </c>
      <c r="D33" s="33">
        <f>SUM(C33/C43)</f>
        <v>0.027067056689006552</v>
      </c>
      <c r="E33" s="17"/>
      <c r="F33" s="41"/>
      <c r="G33" s="32"/>
      <c r="H33" s="32"/>
      <c r="I33" s="33"/>
      <c r="J33" s="17"/>
      <c r="K33" s="37"/>
      <c r="L33" s="36"/>
      <c r="M33" s="36"/>
      <c r="N33" s="36"/>
      <c r="O33" s="36"/>
      <c r="P33" s="38"/>
    </row>
    <row r="34" spans="1:16" ht="12.75">
      <c r="A34" s="31" t="s">
        <v>18</v>
      </c>
      <c r="B34" s="32">
        <v>48</v>
      </c>
      <c r="C34" s="32">
        <v>275</v>
      </c>
      <c r="D34" s="33">
        <f>SUM(C34/C43)</f>
        <v>0.0025456363165105344</v>
      </c>
      <c r="E34" s="17"/>
      <c r="F34" s="41"/>
      <c r="G34" s="43"/>
      <c r="H34" s="43"/>
      <c r="I34" s="42"/>
      <c r="K34" s="39"/>
      <c r="L34" s="35"/>
      <c r="M34" s="35"/>
      <c r="N34" s="36"/>
      <c r="O34" s="36"/>
      <c r="P34" s="34"/>
    </row>
    <row r="35" spans="1:16" ht="12.75">
      <c r="A35" s="31" t="s">
        <v>39</v>
      </c>
      <c r="B35" s="32">
        <v>28</v>
      </c>
      <c r="C35" s="32">
        <v>218</v>
      </c>
      <c r="D35" s="33">
        <f>SUM(C35/C43)</f>
        <v>0.0020179953345428963</v>
      </c>
      <c r="E35" s="17"/>
      <c r="F35" s="41"/>
      <c r="G35" s="43"/>
      <c r="H35" s="43"/>
      <c r="I35" s="42"/>
      <c r="K35" s="37"/>
      <c r="L35" s="36"/>
      <c r="M35" s="36"/>
      <c r="N35" s="36"/>
      <c r="O35" s="36"/>
      <c r="P35" s="38"/>
    </row>
    <row r="36" spans="1:16" ht="12.75">
      <c r="A36" s="31" t="s">
        <v>35</v>
      </c>
      <c r="B36" s="32">
        <v>187</v>
      </c>
      <c r="C36" s="32">
        <v>1206</v>
      </c>
      <c r="D36" s="33">
        <f>SUM(C36/C43)</f>
        <v>0.011163772355315288</v>
      </c>
      <c r="E36" s="17"/>
      <c r="F36" s="41"/>
      <c r="G36" s="43"/>
      <c r="H36" s="43"/>
      <c r="I36" s="42"/>
      <c r="K36" s="37"/>
      <c r="L36" s="36"/>
      <c r="M36" s="36"/>
      <c r="N36" s="36"/>
      <c r="O36" s="36"/>
      <c r="P36" s="38"/>
    </row>
    <row r="37" spans="1:16" ht="12.75">
      <c r="A37" s="31" t="s">
        <v>36</v>
      </c>
      <c r="B37" s="32">
        <v>2642</v>
      </c>
      <c r="C37" s="32">
        <v>11805</v>
      </c>
      <c r="D37" s="33">
        <f>SUM(C37/C43)</f>
        <v>0.10927722442329767</v>
      </c>
      <c r="E37" s="17"/>
      <c r="F37" s="31"/>
      <c r="G37" s="32"/>
      <c r="H37" s="32"/>
      <c r="I37" s="44"/>
      <c r="J37" s="19"/>
      <c r="K37" s="45"/>
      <c r="L37" s="35"/>
      <c r="M37" s="36"/>
      <c r="N37" s="36"/>
      <c r="O37" s="36"/>
      <c r="P37" s="38"/>
    </row>
    <row r="38" spans="1:16" ht="12.75">
      <c r="A38" s="31" t="s">
        <v>38</v>
      </c>
      <c r="B38" s="32">
        <v>219</v>
      </c>
      <c r="C38" s="32">
        <v>1177</v>
      </c>
      <c r="D38" s="33">
        <f>SUM(C38/C43)</f>
        <v>0.010895323434665087</v>
      </c>
      <c r="E38" s="17"/>
      <c r="F38" s="31"/>
      <c r="G38" s="46"/>
      <c r="H38" s="46"/>
      <c r="I38" s="47"/>
      <c r="J38" s="20"/>
      <c r="K38" s="48"/>
      <c r="L38" s="9"/>
      <c r="M38" s="36"/>
      <c r="N38" s="36"/>
      <c r="O38" s="36"/>
      <c r="P38" s="38"/>
    </row>
    <row r="39" spans="1:16" ht="12.75">
      <c r="A39" s="31" t="s">
        <v>42</v>
      </c>
      <c r="B39" s="32">
        <v>2305</v>
      </c>
      <c r="C39" s="32">
        <v>11284</v>
      </c>
      <c r="D39" s="33">
        <f>SUM(C39/C43)</f>
        <v>0.10445440071092679</v>
      </c>
      <c r="E39" s="17"/>
      <c r="F39" s="41"/>
      <c r="G39" s="49"/>
      <c r="H39" s="49"/>
      <c r="I39" s="50"/>
      <c r="J39" s="21"/>
      <c r="K39" s="51"/>
      <c r="L39" s="36"/>
      <c r="M39" s="36"/>
      <c r="N39" s="36"/>
      <c r="O39" s="36"/>
      <c r="P39" s="38"/>
    </row>
    <row r="40" spans="1:16" ht="12.75">
      <c r="A40" s="31" t="s">
        <v>40</v>
      </c>
      <c r="B40" s="32">
        <v>39</v>
      </c>
      <c r="C40" s="32">
        <v>186</v>
      </c>
      <c r="D40" s="33">
        <f>SUM(C40/C43)</f>
        <v>0.0017217758358943978</v>
      </c>
      <c r="E40" s="17"/>
      <c r="F40" s="41"/>
      <c r="G40" s="49"/>
      <c r="H40" s="49"/>
      <c r="I40" s="50"/>
      <c r="J40" s="21"/>
      <c r="K40" s="51"/>
      <c r="L40" s="36"/>
      <c r="M40" s="36"/>
      <c r="N40" s="36"/>
      <c r="O40" s="36"/>
      <c r="P40" s="38"/>
    </row>
    <row r="41" spans="4:16" ht="12.75">
      <c r="D41" s="52"/>
      <c r="E41" s="17"/>
      <c r="F41" s="41"/>
      <c r="G41" s="49"/>
      <c r="H41" s="49"/>
      <c r="I41" s="50"/>
      <c r="J41" s="21"/>
      <c r="K41" s="51"/>
      <c r="L41" s="36"/>
      <c r="M41" s="36"/>
      <c r="N41" s="36"/>
      <c r="O41" s="36"/>
      <c r="P41" s="38"/>
    </row>
    <row r="42" spans="1:16" ht="12.75">
      <c r="A42" s="31"/>
      <c r="B42" s="32"/>
      <c r="C42" s="32"/>
      <c r="D42" s="53"/>
      <c r="E42" s="8"/>
      <c r="F42" s="41"/>
      <c r="G42" s="49"/>
      <c r="H42" s="49"/>
      <c r="I42" s="50"/>
      <c r="J42" s="21"/>
      <c r="K42" s="51"/>
      <c r="L42" s="36"/>
      <c r="M42" s="36"/>
      <c r="N42" s="36"/>
      <c r="O42" s="36"/>
      <c r="P42" s="38"/>
    </row>
    <row r="43" spans="1:16" ht="12.75">
      <c r="A43" s="54" t="s">
        <v>95</v>
      </c>
      <c r="B43" s="55">
        <f>SUM(B6:B40)</f>
        <v>18457</v>
      </c>
      <c r="C43" s="55">
        <f>SUM(C6:C40)</f>
        <v>108028</v>
      </c>
      <c r="D43" s="56"/>
      <c r="E43" s="6"/>
      <c r="F43" s="54" t="str">
        <f>(A43)</f>
        <v>Total May 2002</v>
      </c>
      <c r="G43" s="32">
        <f>SUM(G6:G30)</f>
        <v>3513</v>
      </c>
      <c r="H43" s="32">
        <f>SUM(H6:H30)</f>
        <v>21086</v>
      </c>
      <c r="I43" s="44"/>
      <c r="J43" s="19"/>
      <c r="K43" s="54" t="str">
        <f>(F43)</f>
        <v>Total May 2002</v>
      </c>
      <c r="L43" s="32">
        <f>SUM(L6:L23)</f>
        <v>360</v>
      </c>
      <c r="M43" s="32">
        <f>SUM(M6:M42)</f>
        <v>2128</v>
      </c>
      <c r="N43" s="36"/>
      <c r="O43" s="36"/>
      <c r="P43" s="38"/>
    </row>
    <row r="44" spans="1:16" ht="12.75">
      <c r="A44" s="54" t="s">
        <v>96</v>
      </c>
      <c r="B44" s="55">
        <v>18653</v>
      </c>
      <c r="C44" s="55">
        <v>114656</v>
      </c>
      <c r="D44" s="56"/>
      <c r="E44" s="6"/>
      <c r="F44" s="54" t="s">
        <v>96</v>
      </c>
      <c r="G44" s="32">
        <v>3664</v>
      </c>
      <c r="H44" s="32">
        <v>23727</v>
      </c>
      <c r="I44" s="44"/>
      <c r="J44" s="19"/>
      <c r="K44" s="54" t="str">
        <f>(F44)</f>
        <v>Total May 2001 </v>
      </c>
      <c r="L44" s="32">
        <v>438</v>
      </c>
      <c r="M44" s="32">
        <v>2416</v>
      </c>
      <c r="N44" s="36"/>
      <c r="O44" s="36"/>
      <c r="P44" s="38"/>
    </row>
    <row r="45" spans="1:16" ht="12.75">
      <c r="A45" s="54" t="s">
        <v>78</v>
      </c>
      <c r="B45" s="57">
        <f>SUM(B43-B44)</f>
        <v>-196</v>
      </c>
      <c r="C45" s="57">
        <f>SUM(C43-C44)</f>
        <v>-6628</v>
      </c>
      <c r="D45" s="56"/>
      <c r="E45" s="6"/>
      <c r="F45" s="54" t="s">
        <v>78</v>
      </c>
      <c r="G45" s="57">
        <f>SUM(G43-G44)</f>
        <v>-151</v>
      </c>
      <c r="H45" s="57">
        <f>SUM(H43-H44)</f>
        <v>-2641</v>
      </c>
      <c r="I45" s="56"/>
      <c r="J45" s="6"/>
      <c r="K45" s="54" t="s">
        <v>78</v>
      </c>
      <c r="L45" s="57">
        <f>SUM(L43-L44)</f>
        <v>-78</v>
      </c>
      <c r="M45" s="57">
        <f>SUM(M43-M44)</f>
        <v>-288</v>
      </c>
      <c r="N45" s="36"/>
      <c r="O45" s="36"/>
      <c r="P45" s="38"/>
    </row>
    <row r="46" spans="1:16" ht="12.75">
      <c r="A46" s="54" t="s">
        <v>79</v>
      </c>
      <c r="B46" s="58">
        <f>SUM(B45/B44)</f>
        <v>-0.010507693132471988</v>
      </c>
      <c r="C46" s="58">
        <f>SUM(C45/C44)</f>
        <v>-0.05780770304214346</v>
      </c>
      <c r="D46" s="59"/>
      <c r="E46" s="15"/>
      <c r="F46" s="54" t="s">
        <v>79</v>
      </c>
      <c r="G46" s="58">
        <f>SUM(G45/G44)</f>
        <v>-0.0412117903930131</v>
      </c>
      <c r="H46" s="58">
        <f>SUM(H45/H44)</f>
        <v>-0.11130779280987904</v>
      </c>
      <c r="I46" s="59"/>
      <c r="J46" s="15"/>
      <c r="K46" s="54" t="s">
        <v>79</v>
      </c>
      <c r="L46" s="58">
        <f>SUM(L45/L44)</f>
        <v>-0.1780821917808219</v>
      </c>
      <c r="M46" s="58">
        <f>SUM(M45/M44)</f>
        <v>-0.11920529801324503</v>
      </c>
      <c r="N46" s="36"/>
      <c r="O46" s="36"/>
      <c r="P46" s="38"/>
    </row>
    <row r="47" spans="1:16" ht="12.75">
      <c r="A47" s="54"/>
      <c r="B47" s="58"/>
      <c r="C47" s="58"/>
      <c r="D47" s="59"/>
      <c r="E47" s="15"/>
      <c r="F47" s="54"/>
      <c r="G47" s="58"/>
      <c r="H47" s="58"/>
      <c r="I47" s="59"/>
      <c r="J47" s="15"/>
      <c r="K47" s="54"/>
      <c r="L47" s="58"/>
      <c r="M47" s="58"/>
      <c r="N47" s="36"/>
      <c r="O47" s="36"/>
      <c r="P47" s="38"/>
    </row>
    <row r="48" spans="1:16" ht="12.75">
      <c r="A48" s="60"/>
      <c r="B48" s="55"/>
      <c r="C48" s="55"/>
      <c r="D48" s="56"/>
      <c r="E48" s="6"/>
      <c r="F48" s="60"/>
      <c r="G48" s="55"/>
      <c r="H48" s="55"/>
      <c r="I48" s="61"/>
      <c r="J48" s="22"/>
      <c r="K48" s="60"/>
      <c r="L48" s="55"/>
      <c r="M48" s="55"/>
      <c r="N48" s="36"/>
      <c r="O48" s="36"/>
      <c r="P48" s="38"/>
    </row>
    <row r="49" spans="1:16" ht="12.75">
      <c r="A49" s="54"/>
      <c r="B49" s="62"/>
      <c r="C49" s="62"/>
      <c r="D49" s="63"/>
      <c r="E49" s="18"/>
      <c r="F49" s="54"/>
      <c r="G49" s="62"/>
      <c r="H49" s="62"/>
      <c r="I49" s="63"/>
      <c r="J49" s="18"/>
      <c r="K49" s="54"/>
      <c r="L49" s="62"/>
      <c r="M49" s="62"/>
      <c r="N49" s="36"/>
      <c r="O49" s="36"/>
      <c r="P49" s="38"/>
    </row>
    <row r="50" spans="1:16" ht="12.75">
      <c r="A50" s="54"/>
      <c r="B50" s="58"/>
      <c r="C50" s="58"/>
      <c r="D50" s="59"/>
      <c r="E50" s="15"/>
      <c r="F50" s="54"/>
      <c r="G50" s="58"/>
      <c r="H50" s="58"/>
      <c r="I50" s="59"/>
      <c r="J50" s="15"/>
      <c r="K50" s="54"/>
      <c r="L50" s="58"/>
      <c r="M50" s="58"/>
      <c r="N50" s="36"/>
      <c r="O50" s="36"/>
      <c r="P50" s="38"/>
    </row>
    <row r="51" spans="1:16" ht="12.75">
      <c r="A51" s="64"/>
      <c r="B51" s="65"/>
      <c r="C51" s="65"/>
      <c r="D51" s="66"/>
      <c r="E51" s="5"/>
      <c r="F51" s="67"/>
      <c r="G51" s="68"/>
      <c r="H51" s="68"/>
      <c r="I51" s="69"/>
      <c r="J51"/>
      <c r="K51" s="67"/>
      <c r="L51" s="68"/>
      <c r="M51" s="68"/>
      <c r="N51" s="68"/>
      <c r="O51" s="68"/>
      <c r="P51" s="70"/>
    </row>
    <row r="52" spans="1:12" ht="12.75">
      <c r="A52" s="2"/>
      <c r="B52" s="2"/>
      <c r="C52" s="2"/>
      <c r="D52" s="2"/>
      <c r="E52" s="2"/>
      <c r="F52" s="2"/>
      <c r="L52" s="1"/>
    </row>
    <row r="53" spans="1:12" ht="12.75">
      <c r="A53" s="2"/>
      <c r="B53" s="2"/>
      <c r="C53" s="2"/>
      <c r="D53" s="2"/>
      <c r="E53" s="2"/>
      <c r="F53" s="2"/>
      <c r="L53" s="1"/>
    </row>
    <row r="54" spans="1:12" ht="12.75">
      <c r="A54" s="2"/>
      <c r="B54" s="3"/>
      <c r="C54" s="3"/>
      <c r="D54" s="3"/>
      <c r="E54" s="3"/>
      <c r="F54" s="3"/>
      <c r="L54" s="1"/>
    </row>
    <row r="58" spans="1:12" ht="12.75">
      <c r="A58" s="2"/>
      <c r="B58" s="2"/>
      <c r="C58" s="2"/>
      <c r="D58" s="2"/>
      <c r="E58" s="2"/>
      <c r="F58" s="2"/>
      <c r="L58" s="1"/>
    </row>
    <row r="63" spans="1:12" ht="12.75">
      <c r="A63" s="1"/>
      <c r="B63" s="1"/>
      <c r="C63" s="1"/>
      <c r="D63" s="1"/>
      <c r="E63" s="1"/>
      <c r="F63" s="1"/>
      <c r="L63" s="1"/>
    </row>
    <row r="64" spans="1:12" ht="12.75">
      <c r="A64" s="1"/>
      <c r="B64" s="1"/>
      <c r="C64" s="1"/>
      <c r="D64" s="1"/>
      <c r="E64" s="1"/>
      <c r="F64" s="1"/>
      <c r="L64" s="1"/>
    </row>
    <row r="65" spans="1:12" ht="12.75">
      <c r="A65" s="1"/>
      <c r="B65" s="1"/>
      <c r="C65" s="1"/>
      <c r="D65" s="1"/>
      <c r="E65" s="1"/>
      <c r="F65" s="1"/>
      <c r="L65" s="1"/>
    </row>
    <row r="66" spans="1:12" ht="12.75">
      <c r="A66" s="1"/>
      <c r="B66" s="1"/>
      <c r="C66" s="1"/>
      <c r="D66" s="1"/>
      <c r="E66" s="1"/>
      <c r="F66" s="1"/>
      <c r="L66" s="1"/>
    </row>
  </sheetData>
  <sheetProtection/>
  <mergeCells count="4">
    <mergeCell ref="A1:P1"/>
    <mergeCell ref="B4:D4"/>
    <mergeCell ref="G4:I4"/>
    <mergeCell ref="L4:P4"/>
  </mergeCells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6"/>
  <sheetViews>
    <sheetView zoomScale="75" zoomScaleNormal="75" zoomScalePageLayoutView="0" workbookViewId="0" topLeftCell="A1">
      <selection activeCell="A1" sqref="A1:P1"/>
    </sheetView>
  </sheetViews>
  <sheetFormatPr defaultColWidth="11.421875" defaultRowHeight="12.75"/>
  <cols>
    <col min="1" max="1" width="20.421875" style="0" customWidth="1"/>
    <col min="2" max="2" width="12.421875" style="0" customWidth="1"/>
    <col min="3" max="3" width="15.00390625" style="0" customWidth="1"/>
    <col min="4" max="4" width="10.140625" style="0" customWidth="1"/>
    <col min="5" max="5" width="3.28125" style="0" customWidth="1"/>
    <col min="6" max="6" width="20.421875" style="0" customWidth="1"/>
    <col min="7" max="7" width="12.421875" style="4" customWidth="1"/>
    <col min="8" max="8" width="15.00390625" style="4" customWidth="1"/>
    <col min="9" max="9" width="10.140625" style="4" customWidth="1"/>
    <col min="10" max="10" width="3.140625" style="4" customWidth="1"/>
    <col min="11" max="11" width="20.00390625" style="4" customWidth="1"/>
    <col min="12" max="12" width="12.421875" style="0" customWidth="1"/>
    <col min="13" max="13" width="15.00390625" style="0" customWidth="1"/>
    <col min="14" max="14" width="11.28125" style="0" hidden="1" customWidth="1"/>
    <col min="15" max="15" width="9.140625" style="0" hidden="1" customWidth="1"/>
    <col min="16" max="16" width="10.140625" style="13" customWidth="1"/>
    <col min="17" max="16384" width="8.8515625" style="0" customWidth="1"/>
  </cols>
  <sheetData>
    <row r="1" spans="1:16" s="10" customFormat="1" ht="26.25">
      <c r="A1" s="71" t="s">
        <v>97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12" customFormat="1" ht="12.75">
      <c r="A2" s="14" t="s">
        <v>63</v>
      </c>
      <c r="P2" s="23"/>
    </row>
    <row r="3" spans="1:16" s="12" customFormat="1" ht="12.75">
      <c r="A3" s="14"/>
      <c r="B3" s="16"/>
      <c r="G3" s="16"/>
      <c r="H3" s="16"/>
      <c r="I3" s="16"/>
      <c r="J3" s="16"/>
      <c r="K3" s="16"/>
      <c r="L3" s="16"/>
      <c r="M3" s="16"/>
      <c r="P3" s="23"/>
    </row>
    <row r="4" spans="1:16" s="11" customFormat="1" ht="15" customHeight="1">
      <c r="A4" s="24"/>
      <c r="B4" s="72" t="s">
        <v>68</v>
      </c>
      <c r="C4" s="72"/>
      <c r="D4" s="73"/>
      <c r="E4" s="6"/>
      <c r="F4" s="25"/>
      <c r="G4" s="74" t="s">
        <v>69</v>
      </c>
      <c r="H4" s="74"/>
      <c r="I4" s="75"/>
      <c r="J4" s="16"/>
      <c r="K4" s="26"/>
      <c r="L4" s="74" t="s">
        <v>70</v>
      </c>
      <c r="M4" s="74"/>
      <c r="N4" s="74"/>
      <c r="O4" s="74"/>
      <c r="P4" s="75"/>
    </row>
    <row r="5" spans="1:16" s="1" customFormat="1" ht="12.75">
      <c r="A5" s="27" t="s">
        <v>0</v>
      </c>
      <c r="B5" s="28" t="s">
        <v>59</v>
      </c>
      <c r="C5" s="28" t="s">
        <v>49</v>
      </c>
      <c r="D5" s="29" t="s">
        <v>71</v>
      </c>
      <c r="E5" s="6"/>
      <c r="F5" s="27" t="s">
        <v>0</v>
      </c>
      <c r="G5" s="28" t="str">
        <f>B5</f>
        <v>01/06 - 30/06</v>
      </c>
      <c r="H5" s="28" t="str">
        <f>C5</f>
        <v>01/01 - 30/06</v>
      </c>
      <c r="I5" s="29" t="s">
        <v>71</v>
      </c>
      <c r="J5" s="6"/>
      <c r="K5" s="27" t="s">
        <v>0</v>
      </c>
      <c r="L5" s="28" t="str">
        <f>B5</f>
        <v>01/06 - 30/06</v>
      </c>
      <c r="M5" s="28" t="str">
        <f>C5</f>
        <v>01/01 - 30/06</v>
      </c>
      <c r="N5" s="30"/>
      <c r="O5" s="30"/>
      <c r="P5" s="29" t="s">
        <v>71</v>
      </c>
    </row>
    <row r="6" spans="1:16" ht="12.75">
      <c r="A6" s="31" t="s">
        <v>1</v>
      </c>
      <c r="B6" s="32">
        <v>105</v>
      </c>
      <c r="C6" s="32">
        <v>1075</v>
      </c>
      <c r="D6" s="33">
        <f>SUM(C6/C43)</f>
        <v>0.008975986106008483</v>
      </c>
      <c r="E6" s="17"/>
      <c r="F6" s="31" t="s">
        <v>2</v>
      </c>
      <c r="G6" s="32">
        <v>0</v>
      </c>
      <c r="H6" s="32">
        <v>0</v>
      </c>
      <c r="I6" s="33">
        <f>SUM(H6/H43)</f>
        <v>0</v>
      </c>
      <c r="J6" s="17"/>
      <c r="K6" s="7" t="s">
        <v>43</v>
      </c>
      <c r="L6" s="13">
        <v>2</v>
      </c>
      <c r="M6" s="13">
        <v>47</v>
      </c>
      <c r="P6" s="34">
        <f>SUM(M6/M43)</f>
        <v>0.019278096800656275</v>
      </c>
    </row>
    <row r="7" spans="1:16" ht="12.75">
      <c r="A7" s="31" t="s">
        <v>41</v>
      </c>
      <c r="B7" s="32">
        <v>247</v>
      </c>
      <c r="C7" s="32">
        <v>2287</v>
      </c>
      <c r="D7" s="33">
        <f>SUM(C7/C43)</f>
        <v>0.01909588858087572</v>
      </c>
      <c r="E7" s="17"/>
      <c r="F7" s="31" t="s">
        <v>4</v>
      </c>
      <c r="G7" s="32">
        <v>218</v>
      </c>
      <c r="H7" s="32">
        <v>2134</v>
      </c>
      <c r="I7" s="33">
        <f>SUM(H7/H43)</f>
        <v>0.09080851063829787</v>
      </c>
      <c r="J7" s="17"/>
      <c r="K7" s="31" t="s">
        <v>6</v>
      </c>
      <c r="L7" s="35">
        <v>23</v>
      </c>
      <c r="M7" s="35">
        <v>240</v>
      </c>
      <c r="N7" s="36"/>
      <c r="O7" s="36"/>
      <c r="P7" s="34">
        <f>SUM(M7/M43)</f>
        <v>0.09844134536505332</v>
      </c>
    </row>
    <row r="8" spans="1:16" ht="12.75">
      <c r="A8" s="31" t="s">
        <v>3</v>
      </c>
      <c r="B8" s="32">
        <v>343</v>
      </c>
      <c r="C8" s="32">
        <v>3282</v>
      </c>
      <c r="D8" s="33">
        <f>SUM(C8/C43)</f>
        <v>0.02740389432550683</v>
      </c>
      <c r="E8" s="17"/>
      <c r="F8" s="31" t="s">
        <v>43</v>
      </c>
      <c r="G8" s="32">
        <v>4</v>
      </c>
      <c r="H8" s="32">
        <v>68</v>
      </c>
      <c r="I8" s="33">
        <f>SUM(H8/H43)</f>
        <v>0.0028936170212765957</v>
      </c>
      <c r="J8" s="17"/>
      <c r="K8" s="31" t="s">
        <v>8</v>
      </c>
      <c r="L8" s="35">
        <v>2</v>
      </c>
      <c r="M8" s="35">
        <v>28</v>
      </c>
      <c r="N8" s="36"/>
      <c r="O8" s="36"/>
      <c r="P8" s="34">
        <f>SUM(M8/M43)</f>
        <v>0.011484823625922888</v>
      </c>
    </row>
    <row r="9" spans="1:16" ht="12.75">
      <c r="A9" s="31" t="s">
        <v>5</v>
      </c>
      <c r="B9" s="32">
        <v>25</v>
      </c>
      <c r="C9" s="32">
        <v>225</v>
      </c>
      <c r="D9" s="33">
        <f>SUM(C9/C43)</f>
        <v>0.0018786947663738686</v>
      </c>
      <c r="E9" s="17"/>
      <c r="F9" s="31" t="s">
        <v>7</v>
      </c>
      <c r="G9" s="32">
        <v>0</v>
      </c>
      <c r="H9" s="32">
        <v>21</v>
      </c>
      <c r="I9" s="33">
        <f>SUM(H9/H43)</f>
        <v>0.0008936170212765957</v>
      </c>
      <c r="J9" s="17"/>
      <c r="K9" s="31" t="s">
        <v>12</v>
      </c>
      <c r="L9" s="35">
        <v>20</v>
      </c>
      <c r="M9" s="35">
        <v>140</v>
      </c>
      <c r="N9" s="36"/>
      <c r="O9" s="36"/>
      <c r="P9" s="34">
        <f>SUM(M9/M43)</f>
        <v>0.05742411812961444</v>
      </c>
    </row>
    <row r="10" spans="1:16" ht="12.75">
      <c r="A10" s="31" t="s">
        <v>4</v>
      </c>
      <c r="B10" s="32">
        <v>444</v>
      </c>
      <c r="C10" s="32">
        <v>3302</v>
      </c>
      <c r="D10" s="33">
        <f>SUM(C10/C43)</f>
        <v>0.027570889415851174</v>
      </c>
      <c r="E10" s="17"/>
      <c r="F10" s="31" t="s">
        <v>9</v>
      </c>
      <c r="G10" s="32">
        <v>196</v>
      </c>
      <c r="H10" s="32">
        <v>1879</v>
      </c>
      <c r="I10" s="33">
        <f>SUM(H10/H43)</f>
        <v>0.07995744680851063</v>
      </c>
      <c r="J10" s="17"/>
      <c r="K10" s="31" t="s">
        <v>14</v>
      </c>
      <c r="L10" s="35">
        <v>20</v>
      </c>
      <c r="M10" s="35">
        <v>142</v>
      </c>
      <c r="N10" s="36"/>
      <c r="O10" s="36"/>
      <c r="P10" s="34">
        <f>SUM(M10/M43)</f>
        <v>0.05824446267432322</v>
      </c>
    </row>
    <row r="11" spans="1:16" ht="12.75">
      <c r="A11" s="31" t="s">
        <v>43</v>
      </c>
      <c r="B11" s="32">
        <v>62</v>
      </c>
      <c r="C11" s="32">
        <v>1111</v>
      </c>
      <c r="D11" s="33">
        <f>SUM(C11/C43)</f>
        <v>0.009276577268628303</v>
      </c>
      <c r="E11" s="17"/>
      <c r="F11" s="31" t="s">
        <v>10</v>
      </c>
      <c r="G11" s="32">
        <v>428</v>
      </c>
      <c r="H11" s="32">
        <v>3719</v>
      </c>
      <c r="I11" s="33">
        <f>SUM(H11/H43)</f>
        <v>0.15825531914893617</v>
      </c>
      <c r="J11" s="17"/>
      <c r="K11" s="31" t="s">
        <v>15</v>
      </c>
      <c r="L11" s="35">
        <v>44</v>
      </c>
      <c r="M11" s="35">
        <v>234</v>
      </c>
      <c r="N11" s="36"/>
      <c r="O11" s="36"/>
      <c r="P11" s="34">
        <f>SUM(M11/M43)</f>
        <v>0.09598031173092698</v>
      </c>
    </row>
    <row r="12" spans="1:16" ht="12.75">
      <c r="A12" s="31" t="s">
        <v>7</v>
      </c>
      <c r="B12" s="32">
        <v>9</v>
      </c>
      <c r="C12" s="32">
        <v>167</v>
      </c>
      <c r="D12" s="33">
        <f>SUM(C12/C43)</f>
        <v>0.0013944090043752713</v>
      </c>
      <c r="E12" s="17"/>
      <c r="F12" s="31" t="s">
        <v>13</v>
      </c>
      <c r="G12" s="32">
        <v>17</v>
      </c>
      <c r="H12" s="32">
        <v>230</v>
      </c>
      <c r="I12" s="33">
        <f>SUM(H12/H43)</f>
        <v>0.00978723404255319</v>
      </c>
      <c r="J12" s="17"/>
      <c r="K12" s="31" t="s">
        <v>19</v>
      </c>
      <c r="L12" s="35">
        <v>18</v>
      </c>
      <c r="M12" s="35">
        <v>153</v>
      </c>
      <c r="N12" s="36"/>
      <c r="O12" s="36"/>
      <c r="P12" s="34">
        <f>SUM(M12/M43)</f>
        <v>0.06275635767022149</v>
      </c>
    </row>
    <row r="13" spans="1:16" ht="12.75">
      <c r="A13" s="31" t="s">
        <v>9</v>
      </c>
      <c r="B13" s="32">
        <v>620</v>
      </c>
      <c r="C13" s="32">
        <v>7366</v>
      </c>
      <c r="D13" s="33">
        <f>SUM(C13/C43)</f>
        <v>0.06150429177382185</v>
      </c>
      <c r="E13" s="17"/>
      <c r="F13" s="31" t="s">
        <v>14</v>
      </c>
      <c r="G13" s="32">
        <v>64</v>
      </c>
      <c r="H13" s="32">
        <v>836</v>
      </c>
      <c r="I13" s="33">
        <f>SUM(H13/H43)</f>
        <v>0.035574468085106385</v>
      </c>
      <c r="J13" s="17"/>
      <c r="K13" s="31" t="s">
        <v>22</v>
      </c>
      <c r="L13" s="35">
        <v>40</v>
      </c>
      <c r="M13" s="35">
        <v>366</v>
      </c>
      <c r="N13" s="36"/>
      <c r="O13" s="36"/>
      <c r="P13" s="34">
        <f>SUM(M13/M43)</f>
        <v>0.1501230516817063</v>
      </c>
    </row>
    <row r="14" spans="1:16" ht="12.75">
      <c r="A14" s="31" t="s">
        <v>10</v>
      </c>
      <c r="B14" s="32">
        <v>1271</v>
      </c>
      <c r="C14" s="32">
        <v>13328</v>
      </c>
      <c r="D14" s="33">
        <f>SUM(C14/C43)</f>
        <v>0.11128552820547076</v>
      </c>
      <c r="E14" s="17"/>
      <c r="F14" s="31" t="s">
        <v>15</v>
      </c>
      <c r="G14" s="32">
        <v>42</v>
      </c>
      <c r="H14" s="32">
        <v>247</v>
      </c>
      <c r="I14" s="33">
        <f>SUM(H14/H43)</f>
        <v>0.01051063829787234</v>
      </c>
      <c r="J14" s="17"/>
      <c r="K14" s="31" t="s">
        <v>24</v>
      </c>
      <c r="L14" s="35">
        <v>16</v>
      </c>
      <c r="M14" s="35">
        <v>147</v>
      </c>
      <c r="N14" s="36"/>
      <c r="O14" s="36"/>
      <c r="P14" s="34">
        <f>SUM(M14/M43)</f>
        <v>0.06029532403609516</v>
      </c>
    </row>
    <row r="15" spans="1:16" ht="12.75">
      <c r="A15" s="31" t="s">
        <v>11</v>
      </c>
      <c r="B15" s="32">
        <v>192</v>
      </c>
      <c r="C15" s="32">
        <v>2291</v>
      </c>
      <c r="D15" s="33">
        <f>SUM(C15/C43)</f>
        <v>0.01912928759894459</v>
      </c>
      <c r="E15" s="17"/>
      <c r="F15" s="31" t="s">
        <v>17</v>
      </c>
      <c r="G15" s="32">
        <v>4</v>
      </c>
      <c r="H15" s="32">
        <v>59</v>
      </c>
      <c r="I15" s="33">
        <f>SUM(H15/H43)</f>
        <v>0.0025106382978723404</v>
      </c>
      <c r="J15" s="17"/>
      <c r="K15" s="31" t="s">
        <v>29</v>
      </c>
      <c r="L15" s="35">
        <v>7</v>
      </c>
      <c r="M15" s="35">
        <v>131</v>
      </c>
      <c r="N15" s="36"/>
      <c r="O15" s="36"/>
      <c r="P15" s="34">
        <f>SUM(M15/M43)</f>
        <v>0.053732567678424936</v>
      </c>
    </row>
    <row r="16" spans="1:16" ht="12.75">
      <c r="A16" s="31" t="s">
        <v>13</v>
      </c>
      <c r="B16" s="32">
        <v>463</v>
      </c>
      <c r="C16" s="32">
        <v>3588</v>
      </c>
      <c r="D16" s="33">
        <f>SUM(C16/C43)</f>
        <v>0.02995891920777529</v>
      </c>
      <c r="E16" s="17"/>
      <c r="F16" s="31" t="s">
        <v>21</v>
      </c>
      <c r="G16" s="32">
        <v>46</v>
      </c>
      <c r="H16" s="32">
        <v>320</v>
      </c>
      <c r="I16" s="33">
        <f>SUM(H16/H43)</f>
        <v>0.013617021276595745</v>
      </c>
      <c r="J16" s="17"/>
      <c r="K16" s="31" t="s">
        <v>32</v>
      </c>
      <c r="L16" s="35">
        <v>36</v>
      </c>
      <c r="M16" s="35">
        <v>335</v>
      </c>
      <c r="N16" s="36"/>
      <c r="O16" s="36"/>
      <c r="P16" s="34">
        <f>SUM(M16/M43)</f>
        <v>0.13740771123872025</v>
      </c>
    </row>
    <row r="17" spans="1:16" ht="12.75">
      <c r="A17" s="31" t="s">
        <v>14</v>
      </c>
      <c r="B17" s="32">
        <v>7</v>
      </c>
      <c r="C17" s="32">
        <v>81</v>
      </c>
      <c r="D17" s="33">
        <f>SUM(C17/C43)</f>
        <v>0.0006763301158945927</v>
      </c>
      <c r="E17" s="17"/>
      <c r="F17" s="31" t="s">
        <v>22</v>
      </c>
      <c r="G17" s="32">
        <v>138</v>
      </c>
      <c r="H17" s="32">
        <v>946</v>
      </c>
      <c r="I17" s="33">
        <f>SUM(H17/H43)</f>
        <v>0.040255319148936174</v>
      </c>
      <c r="J17" s="17"/>
      <c r="K17" s="31" t="s">
        <v>38</v>
      </c>
      <c r="L17" s="35">
        <v>56</v>
      </c>
      <c r="M17" s="35">
        <v>342</v>
      </c>
      <c r="N17" s="36"/>
      <c r="O17" s="36"/>
      <c r="P17" s="34">
        <f>SUM(M17/M43)</f>
        <v>0.140278917145201</v>
      </c>
    </row>
    <row r="18" spans="1:16" ht="12.75">
      <c r="A18" s="31" t="s">
        <v>16</v>
      </c>
      <c r="B18" s="32">
        <v>22</v>
      </c>
      <c r="C18" s="32">
        <v>190</v>
      </c>
      <c r="D18" s="33">
        <f>SUM(C18/C43)</f>
        <v>0.0015864533582712669</v>
      </c>
      <c r="E18" s="17"/>
      <c r="F18" s="31" t="s">
        <v>24</v>
      </c>
      <c r="G18" s="32">
        <v>153</v>
      </c>
      <c r="H18" s="32">
        <v>1708</v>
      </c>
      <c r="I18" s="33">
        <f>SUM(H18/H43)</f>
        <v>0.0726808510638298</v>
      </c>
      <c r="J18" s="17"/>
      <c r="K18" s="31" t="s">
        <v>82</v>
      </c>
      <c r="L18" s="35">
        <v>22</v>
      </c>
      <c r="M18" s="35">
        <v>133</v>
      </c>
      <c r="N18" s="36"/>
      <c r="O18" s="36"/>
      <c r="P18" s="34">
        <f>SUM(M18/M43)</f>
        <v>0.054552912223133715</v>
      </c>
    </row>
    <row r="19" spans="1:11" ht="12.75">
      <c r="A19" s="31" t="s">
        <v>55</v>
      </c>
      <c r="B19" s="32">
        <v>130</v>
      </c>
      <c r="C19" s="32">
        <v>1028</v>
      </c>
      <c r="D19" s="33">
        <f>SUM(C19/C43)</f>
        <v>0.008583547643699275</v>
      </c>
      <c r="E19" s="17"/>
      <c r="F19" s="31" t="s">
        <v>26</v>
      </c>
      <c r="G19" s="32">
        <v>150</v>
      </c>
      <c r="H19" s="32">
        <v>1346</v>
      </c>
      <c r="I19" s="33">
        <f>SUM(H19/H43)</f>
        <v>0.05727659574468085</v>
      </c>
      <c r="J19" s="17"/>
      <c r="K19" s="37"/>
    </row>
    <row r="20" spans="1:16" ht="12.75">
      <c r="A20" s="31" t="s">
        <v>20</v>
      </c>
      <c r="B20" s="32">
        <v>40</v>
      </c>
      <c r="C20" s="32">
        <v>428</v>
      </c>
      <c r="D20" s="33">
        <f>SUM(C20/C43)</f>
        <v>0.003573694933368959</v>
      </c>
      <c r="E20" s="17"/>
      <c r="F20" s="31" t="s">
        <v>27</v>
      </c>
      <c r="G20" s="32">
        <v>110</v>
      </c>
      <c r="H20" s="32">
        <v>1117</v>
      </c>
      <c r="I20" s="33">
        <f>SUM(H20/H43)</f>
        <v>0.04753191489361702</v>
      </c>
      <c r="J20" s="17"/>
      <c r="K20" s="37"/>
      <c r="L20" s="36"/>
      <c r="M20" s="36"/>
      <c r="N20" s="36"/>
      <c r="O20" s="36"/>
      <c r="P20" s="38"/>
    </row>
    <row r="21" spans="1:16" ht="12.75">
      <c r="A21" s="31" t="s">
        <v>21</v>
      </c>
      <c r="B21" s="32">
        <v>111</v>
      </c>
      <c r="C21" s="32">
        <v>1542</v>
      </c>
      <c r="D21" s="33">
        <f>SUM(C21/C43)</f>
        <v>0.012875321465548912</v>
      </c>
      <c r="E21" s="17"/>
      <c r="F21" s="31" t="s">
        <v>28</v>
      </c>
      <c r="G21" s="32">
        <v>90</v>
      </c>
      <c r="H21" s="32">
        <v>957</v>
      </c>
      <c r="I21" s="33">
        <f>SUM(H21/H43)</f>
        <v>0.040723404255319146</v>
      </c>
      <c r="J21" s="17"/>
      <c r="K21" s="39"/>
      <c r="L21" s="35"/>
      <c r="M21" s="35"/>
      <c r="N21" s="36"/>
      <c r="O21" s="36"/>
      <c r="P21" s="34"/>
    </row>
    <row r="22" spans="1:16" ht="12.75">
      <c r="A22" s="31" t="s">
        <v>23</v>
      </c>
      <c r="B22" s="32">
        <v>215</v>
      </c>
      <c r="C22" s="32">
        <v>2768</v>
      </c>
      <c r="D22" s="33">
        <f>SUM(C22/C43)</f>
        <v>0.023112120503657192</v>
      </c>
      <c r="E22" s="17"/>
      <c r="F22" s="31" t="s">
        <v>29</v>
      </c>
      <c r="G22" s="32">
        <v>148</v>
      </c>
      <c r="H22" s="32">
        <v>1418</v>
      </c>
      <c r="I22" s="33">
        <f>SUM(H22/H43)</f>
        <v>0.06034042553191489</v>
      </c>
      <c r="J22" s="17"/>
      <c r="K22" s="37"/>
      <c r="L22" s="36"/>
      <c r="M22" s="36"/>
      <c r="N22" s="36"/>
      <c r="O22" s="36"/>
      <c r="P22" s="38"/>
    </row>
    <row r="23" spans="1:16" ht="12.75">
      <c r="A23" s="31" t="s">
        <v>83</v>
      </c>
      <c r="B23" s="32">
        <v>98</v>
      </c>
      <c r="C23" s="32">
        <v>1317</v>
      </c>
      <c r="D23" s="33">
        <f>SUM(C23/C43)</f>
        <v>0.010996626699175045</v>
      </c>
      <c r="E23" s="17"/>
      <c r="F23" s="31" t="s">
        <v>55</v>
      </c>
      <c r="G23" s="32">
        <v>6</v>
      </c>
      <c r="H23" s="32">
        <v>182</v>
      </c>
      <c r="I23" s="33">
        <f>SUM(H23/H43)</f>
        <v>0.00774468085106383</v>
      </c>
      <c r="J23" s="17"/>
      <c r="K23" s="37"/>
      <c r="L23" s="36"/>
      <c r="M23" s="36"/>
      <c r="N23" s="36"/>
      <c r="O23" s="36"/>
      <c r="P23" s="38"/>
    </row>
    <row r="24" spans="1:16" ht="12.75">
      <c r="A24" s="31" t="s">
        <v>62</v>
      </c>
      <c r="B24" s="32">
        <v>31</v>
      </c>
      <c r="C24" s="32">
        <v>249</v>
      </c>
      <c r="D24" s="33">
        <f>SUM(C24/C44)</f>
        <v>0.0019284685326600474</v>
      </c>
      <c r="E24" s="17"/>
      <c r="F24" s="31" t="s">
        <v>33</v>
      </c>
      <c r="G24" s="32">
        <v>50</v>
      </c>
      <c r="H24" s="32">
        <v>815</v>
      </c>
      <c r="I24" s="33">
        <f>SUM(H24/H43)</f>
        <v>0.03468085106382979</v>
      </c>
      <c r="J24" s="17"/>
      <c r="K24" s="39"/>
      <c r="L24" s="35"/>
      <c r="M24" s="35"/>
      <c r="N24" s="36"/>
      <c r="O24" s="36"/>
      <c r="P24" s="34"/>
    </row>
    <row r="25" spans="1:16" ht="12.75">
      <c r="A25" s="31" t="s">
        <v>24</v>
      </c>
      <c r="B25" s="32">
        <v>138</v>
      </c>
      <c r="C25" s="32">
        <v>1703</v>
      </c>
      <c r="D25" s="33">
        <f>SUM(C25/C43)</f>
        <v>0.01421963194282088</v>
      </c>
      <c r="E25" s="17"/>
      <c r="F25" s="31" t="s">
        <v>35</v>
      </c>
      <c r="G25" s="32">
        <v>8</v>
      </c>
      <c r="H25" s="32">
        <v>62</v>
      </c>
      <c r="I25" s="33">
        <f>SUM(H25/H43)</f>
        <v>0.0026382978723404255</v>
      </c>
      <c r="J25" s="17"/>
      <c r="K25" s="39"/>
      <c r="L25" s="35"/>
      <c r="M25" s="35"/>
      <c r="N25" s="36"/>
      <c r="O25" s="36"/>
      <c r="P25" s="34"/>
    </row>
    <row r="26" spans="1:16" ht="12.75">
      <c r="A26" s="31" t="s">
        <v>26</v>
      </c>
      <c r="B26" s="32">
        <v>1043</v>
      </c>
      <c r="C26" s="32">
        <v>11704</v>
      </c>
      <c r="D26" s="33">
        <f>SUM(C26/C43)</f>
        <v>0.09772552686951004</v>
      </c>
      <c r="E26" s="17"/>
      <c r="F26" s="31" t="s">
        <v>36</v>
      </c>
      <c r="G26" s="32">
        <v>260</v>
      </c>
      <c r="H26" s="32">
        <v>2319</v>
      </c>
      <c r="I26" s="33">
        <f>SUM(H26/H43)</f>
        <v>0.09868085106382979</v>
      </c>
      <c r="J26" s="17"/>
      <c r="K26" s="39"/>
      <c r="L26" s="35"/>
      <c r="M26" s="35"/>
      <c r="N26" s="36"/>
      <c r="O26" s="36"/>
      <c r="P26" s="34"/>
    </row>
    <row r="27" spans="1:16" ht="12.75">
      <c r="A27" s="31" t="s">
        <v>27</v>
      </c>
      <c r="B27" s="32">
        <v>881</v>
      </c>
      <c r="C27" s="32">
        <v>9377</v>
      </c>
      <c r="D27" s="33">
        <f>SUM(C27/C43)</f>
        <v>0.07829564810794562</v>
      </c>
      <c r="E27" s="17"/>
      <c r="F27" s="31" t="s">
        <v>42</v>
      </c>
      <c r="G27" s="32">
        <v>236</v>
      </c>
      <c r="H27" s="32">
        <v>2625</v>
      </c>
      <c r="I27" s="33">
        <f>SUM(H27/H43)</f>
        <v>0.11170212765957446</v>
      </c>
      <c r="J27" s="17"/>
      <c r="K27" s="37"/>
      <c r="L27" s="36"/>
      <c r="M27" s="36"/>
      <c r="N27" s="36"/>
      <c r="O27" s="36"/>
      <c r="P27" s="38"/>
    </row>
    <row r="28" spans="1:16" ht="12.75">
      <c r="A28" s="31" t="s">
        <v>28</v>
      </c>
      <c r="B28" s="40">
        <v>753</v>
      </c>
      <c r="C28" s="40">
        <v>7031</v>
      </c>
      <c r="D28" s="33">
        <f>SUM(C28/C43)</f>
        <v>0.05870712401055409</v>
      </c>
      <c r="E28" s="17"/>
      <c r="F28" s="31" t="s">
        <v>30</v>
      </c>
      <c r="G28" s="32">
        <v>11</v>
      </c>
      <c r="H28" s="32">
        <v>111</v>
      </c>
      <c r="I28" s="33">
        <f>SUM(H28/H43)</f>
        <v>0.004723404255319149</v>
      </c>
      <c r="J28" s="17"/>
      <c r="K28" s="39"/>
      <c r="L28" s="35"/>
      <c r="M28" s="35"/>
      <c r="N28" s="36"/>
      <c r="O28" s="36"/>
      <c r="P28" s="34"/>
    </row>
    <row r="29" spans="1:16" ht="12.75">
      <c r="A29" s="41" t="s">
        <v>31</v>
      </c>
      <c r="B29" s="32">
        <v>2</v>
      </c>
      <c r="C29" s="32">
        <v>30</v>
      </c>
      <c r="D29" s="33">
        <f>SUM(C29/C43)</f>
        <v>0.0002504926355165158</v>
      </c>
      <c r="E29" s="17"/>
      <c r="F29" s="31" t="s">
        <v>18</v>
      </c>
      <c r="G29" s="32">
        <v>9</v>
      </c>
      <c r="H29" s="32">
        <v>19</v>
      </c>
      <c r="I29" s="33">
        <f>SUM(H29/H43)</f>
        <v>0.0008085106382978724</v>
      </c>
      <c r="J29" s="17"/>
      <c r="K29" s="37"/>
      <c r="L29" s="36"/>
      <c r="M29" s="36"/>
      <c r="N29" s="36"/>
      <c r="O29" s="36"/>
      <c r="P29" s="38"/>
    </row>
    <row r="30" spans="1:16" ht="12.75">
      <c r="A30" s="31" t="s">
        <v>29</v>
      </c>
      <c r="B30" s="32">
        <v>752</v>
      </c>
      <c r="C30" s="32">
        <v>8915</v>
      </c>
      <c r="D30" s="33">
        <f>SUM(C30/C43)</f>
        <v>0.07443806152099128</v>
      </c>
      <c r="E30" s="17"/>
      <c r="F30" s="31" t="s">
        <v>40</v>
      </c>
      <c r="G30" s="32">
        <v>26</v>
      </c>
      <c r="H30" s="32">
        <v>362</v>
      </c>
      <c r="I30" s="33">
        <f>SUM(H30/H43)</f>
        <v>0.015404255319148937</v>
      </c>
      <c r="K30" s="39"/>
      <c r="L30" s="35"/>
      <c r="M30" s="35"/>
      <c r="N30" s="36"/>
      <c r="O30" s="36"/>
      <c r="P30" s="34"/>
    </row>
    <row r="31" spans="1:16" ht="12.75">
      <c r="A31" s="31" t="s">
        <v>34</v>
      </c>
      <c r="B31" s="32">
        <v>77</v>
      </c>
      <c r="C31" s="32">
        <v>651</v>
      </c>
      <c r="D31" s="33">
        <f>SUM(C31/C43)</f>
        <v>0.0054356901907083935</v>
      </c>
      <c r="E31" s="17"/>
      <c r="F31" s="41"/>
      <c r="G31" s="43"/>
      <c r="H31" s="43"/>
      <c r="I31" s="42"/>
      <c r="K31" s="39"/>
      <c r="L31" s="35"/>
      <c r="M31" s="35"/>
      <c r="N31" s="36"/>
      <c r="O31" s="36"/>
      <c r="P31" s="34"/>
    </row>
    <row r="32" spans="1:16" ht="12.75">
      <c r="A32" s="31" t="s">
        <v>33</v>
      </c>
      <c r="B32" s="32">
        <v>332</v>
      </c>
      <c r="C32" s="32">
        <v>2326</v>
      </c>
      <c r="D32" s="33">
        <f>SUM(C32/C43)</f>
        <v>0.019421529007047193</v>
      </c>
      <c r="E32" s="17"/>
      <c r="F32" s="41"/>
      <c r="G32" s="43"/>
      <c r="H32" s="43"/>
      <c r="I32" s="42"/>
      <c r="K32" s="39"/>
      <c r="L32" s="35"/>
      <c r="M32" s="35"/>
      <c r="N32" s="36"/>
      <c r="O32" s="36"/>
      <c r="P32" s="34"/>
    </row>
    <row r="33" spans="1:16" ht="12.75">
      <c r="A33" s="31" t="s">
        <v>37</v>
      </c>
      <c r="B33" s="32">
        <v>274</v>
      </c>
      <c r="C33" s="32">
        <v>3197</v>
      </c>
      <c r="D33" s="33">
        <f>SUM(C33/C43)</f>
        <v>0.02669416519154337</v>
      </c>
      <c r="E33" s="17"/>
      <c r="F33" s="41"/>
      <c r="G33" s="32"/>
      <c r="H33" s="32"/>
      <c r="I33" s="33"/>
      <c r="J33" s="17"/>
      <c r="K33" s="37"/>
      <c r="L33" s="36"/>
      <c r="M33" s="36"/>
      <c r="N33" s="36"/>
      <c r="O33" s="36"/>
      <c r="P33" s="38"/>
    </row>
    <row r="34" spans="1:16" ht="12.75">
      <c r="A34" s="31" t="s">
        <v>18</v>
      </c>
      <c r="B34" s="32">
        <v>36</v>
      </c>
      <c r="C34" s="32">
        <v>311</v>
      </c>
      <c r="D34" s="33">
        <f>SUM(C34/C43)</f>
        <v>0.0025967736548545475</v>
      </c>
      <c r="E34" s="17"/>
      <c r="F34" s="41"/>
      <c r="G34" s="43"/>
      <c r="H34" s="43"/>
      <c r="I34" s="42"/>
      <c r="K34" s="39"/>
      <c r="L34" s="35"/>
      <c r="M34" s="35"/>
      <c r="N34" s="36"/>
      <c r="O34" s="36"/>
      <c r="P34" s="34"/>
    </row>
    <row r="35" spans="1:16" ht="12.75">
      <c r="A35" s="31" t="s">
        <v>39</v>
      </c>
      <c r="B35" s="32">
        <v>28</v>
      </c>
      <c r="C35" s="32">
        <v>246</v>
      </c>
      <c r="D35" s="33">
        <f>SUM(C35/C43)</f>
        <v>0.0020540396112354296</v>
      </c>
      <c r="E35" s="17"/>
      <c r="F35" s="41"/>
      <c r="G35" s="43"/>
      <c r="H35" s="43"/>
      <c r="I35" s="42"/>
      <c r="K35" s="37"/>
      <c r="L35" s="36"/>
      <c r="M35" s="36"/>
      <c r="N35" s="36"/>
      <c r="O35" s="36"/>
      <c r="P35" s="38"/>
    </row>
    <row r="36" spans="1:16" ht="12.75">
      <c r="A36" s="31" t="s">
        <v>35</v>
      </c>
      <c r="B36" s="32">
        <v>115</v>
      </c>
      <c r="C36" s="32">
        <v>1319</v>
      </c>
      <c r="D36" s="33">
        <f>SUM(C36/C43)</f>
        <v>0.011013326208209478</v>
      </c>
      <c r="E36" s="17"/>
      <c r="F36" s="41"/>
      <c r="G36" s="43"/>
      <c r="H36" s="43"/>
      <c r="I36" s="42"/>
      <c r="K36" s="37"/>
      <c r="L36" s="36"/>
      <c r="M36" s="36"/>
      <c r="N36" s="36"/>
      <c r="O36" s="36"/>
      <c r="P36" s="38"/>
    </row>
    <row r="37" spans="1:16" ht="12.75">
      <c r="A37" s="31" t="s">
        <v>36</v>
      </c>
      <c r="B37" s="32">
        <v>1517</v>
      </c>
      <c r="C37" s="32">
        <v>13317</v>
      </c>
      <c r="D37" s="33">
        <f>SUM(C37/C43)</f>
        <v>0.11119368090578137</v>
      </c>
      <c r="E37" s="17"/>
      <c r="F37" s="31"/>
      <c r="G37" s="32"/>
      <c r="H37" s="32"/>
      <c r="I37" s="44"/>
      <c r="J37" s="19"/>
      <c r="K37" s="45"/>
      <c r="L37" s="35"/>
      <c r="M37" s="36"/>
      <c r="N37" s="36"/>
      <c r="O37" s="36"/>
      <c r="P37" s="38"/>
    </row>
    <row r="38" spans="1:16" ht="12.75">
      <c r="A38" s="31" t="s">
        <v>38</v>
      </c>
      <c r="B38" s="32">
        <v>116</v>
      </c>
      <c r="C38" s="32">
        <v>1294</v>
      </c>
      <c r="D38" s="33">
        <f>SUM(C38/C43)</f>
        <v>0.010804582345279048</v>
      </c>
      <c r="E38" s="17"/>
      <c r="F38" s="31"/>
      <c r="G38" s="46"/>
      <c r="H38" s="46"/>
      <c r="I38" s="47"/>
      <c r="J38" s="20"/>
      <c r="K38" s="48"/>
      <c r="L38" s="9"/>
      <c r="M38" s="36"/>
      <c r="N38" s="36"/>
      <c r="O38" s="36"/>
      <c r="P38" s="38"/>
    </row>
    <row r="39" spans="1:16" ht="12.75">
      <c r="A39" s="31" t="s">
        <v>42</v>
      </c>
      <c r="B39" s="32">
        <v>1245</v>
      </c>
      <c r="C39" s="32">
        <v>12519</v>
      </c>
      <c r="D39" s="33">
        <f>SUM(C39/C43)</f>
        <v>0.10453057680104205</v>
      </c>
      <c r="E39" s="17"/>
      <c r="F39" s="41"/>
      <c r="G39" s="49"/>
      <c r="H39" s="49"/>
      <c r="I39" s="50"/>
      <c r="J39" s="21"/>
      <c r="K39" s="51"/>
      <c r="L39" s="36"/>
      <c r="M39" s="36"/>
      <c r="N39" s="36"/>
      <c r="O39" s="36"/>
      <c r="P39" s="38"/>
    </row>
    <row r="40" spans="1:16" ht="12.75">
      <c r="A40" s="31" t="s">
        <v>40</v>
      </c>
      <c r="B40" s="32">
        <v>13</v>
      </c>
      <c r="C40" s="32">
        <v>199</v>
      </c>
      <c r="D40" s="33">
        <f>SUM(C40/C43)</f>
        <v>0.0016616011489262216</v>
      </c>
      <c r="E40" s="17"/>
      <c r="F40" s="41"/>
      <c r="G40" s="49"/>
      <c r="H40" s="49"/>
      <c r="I40" s="50"/>
      <c r="J40" s="21"/>
      <c r="K40" s="51"/>
      <c r="L40" s="36"/>
      <c r="M40" s="36"/>
      <c r="N40" s="36"/>
      <c r="O40" s="36"/>
      <c r="P40" s="38"/>
    </row>
    <row r="41" spans="4:16" ht="12.75">
      <c r="D41" s="52"/>
      <c r="E41" s="17"/>
      <c r="F41" s="41"/>
      <c r="G41" s="49"/>
      <c r="H41" s="49"/>
      <c r="I41" s="50"/>
      <c r="J41" s="21"/>
      <c r="K41" s="51"/>
      <c r="L41" s="36"/>
      <c r="M41" s="36"/>
      <c r="N41" s="36"/>
      <c r="O41" s="36"/>
      <c r="P41" s="38"/>
    </row>
    <row r="42" spans="1:16" ht="12.75">
      <c r="A42" s="31"/>
      <c r="B42" s="32"/>
      <c r="C42" s="32"/>
      <c r="D42" s="53"/>
      <c r="E42" s="8"/>
      <c r="F42" s="41"/>
      <c r="G42" s="49"/>
      <c r="H42" s="49"/>
      <c r="I42" s="50"/>
      <c r="J42" s="21"/>
      <c r="K42" s="51"/>
      <c r="L42" s="36"/>
      <c r="M42" s="36"/>
      <c r="N42" s="36"/>
      <c r="O42" s="36"/>
      <c r="P42" s="38"/>
    </row>
    <row r="43" spans="1:16" ht="12.75">
      <c r="A43" s="54" t="s">
        <v>98</v>
      </c>
      <c r="B43" s="55">
        <f>SUM(B6:B40)</f>
        <v>11757</v>
      </c>
      <c r="C43" s="55">
        <f>SUM(C6:C40)</f>
        <v>119764</v>
      </c>
      <c r="D43" s="56"/>
      <c r="E43" s="6"/>
      <c r="F43" s="54" t="str">
        <f>(A43)</f>
        <v>Total June 2002</v>
      </c>
      <c r="G43" s="32">
        <f>SUM(G6:G30)</f>
        <v>2414</v>
      </c>
      <c r="H43" s="32">
        <f>SUM(H6:H30)</f>
        <v>23500</v>
      </c>
      <c r="I43" s="44"/>
      <c r="J43" s="19"/>
      <c r="K43" s="54" t="str">
        <f>(F43)</f>
        <v>Total June 2002</v>
      </c>
      <c r="L43" s="32">
        <f>SUM(L6:L23)</f>
        <v>306</v>
      </c>
      <c r="M43" s="32">
        <f>SUM(M6:M42)</f>
        <v>2438</v>
      </c>
      <c r="N43" s="36"/>
      <c r="O43" s="36"/>
      <c r="P43" s="38"/>
    </row>
    <row r="44" spans="1:16" ht="12.75">
      <c r="A44" s="54" t="s">
        <v>99</v>
      </c>
      <c r="B44" s="55">
        <v>14436</v>
      </c>
      <c r="C44" s="55">
        <v>129118</v>
      </c>
      <c r="D44" s="56"/>
      <c r="E44" s="6"/>
      <c r="F44" s="54" t="s">
        <v>99</v>
      </c>
      <c r="G44" s="32">
        <v>3733</v>
      </c>
      <c r="H44" s="32">
        <v>27277</v>
      </c>
      <c r="I44" s="44"/>
      <c r="J44" s="19"/>
      <c r="K44" s="54" t="str">
        <f>(F44)</f>
        <v>Total June 2001 </v>
      </c>
      <c r="L44" s="32">
        <v>426</v>
      </c>
      <c r="M44" s="32">
        <v>3026</v>
      </c>
      <c r="N44" s="36"/>
      <c r="O44" s="36"/>
      <c r="P44" s="38"/>
    </row>
    <row r="45" spans="1:16" ht="12.75">
      <c r="A45" s="54" t="s">
        <v>78</v>
      </c>
      <c r="B45" s="57">
        <f>SUM(B43-B44)</f>
        <v>-2679</v>
      </c>
      <c r="C45" s="57">
        <f>SUM(C43-C44)</f>
        <v>-9354</v>
      </c>
      <c r="D45" s="56"/>
      <c r="E45" s="6"/>
      <c r="F45" s="54" t="s">
        <v>78</v>
      </c>
      <c r="G45" s="57">
        <f>SUM(G43-G44)</f>
        <v>-1319</v>
      </c>
      <c r="H45" s="57">
        <f>SUM(H43-H44)</f>
        <v>-3777</v>
      </c>
      <c r="I45" s="56"/>
      <c r="J45" s="6"/>
      <c r="K45" s="54" t="s">
        <v>78</v>
      </c>
      <c r="L45" s="57">
        <f>SUM(L43-L44)</f>
        <v>-120</v>
      </c>
      <c r="M45" s="57">
        <f>SUM(M43-M44)</f>
        <v>-588</v>
      </c>
      <c r="N45" s="36"/>
      <c r="O45" s="36"/>
      <c r="P45" s="38"/>
    </row>
    <row r="46" spans="1:16" ht="12.75">
      <c r="A46" s="54" t="s">
        <v>79</v>
      </c>
      <c r="B46" s="58">
        <f>SUM(B45/B44)</f>
        <v>-0.18557772236076475</v>
      </c>
      <c r="C46" s="58">
        <f>SUM(C45/C44)</f>
        <v>-0.0724453600582413</v>
      </c>
      <c r="D46" s="59"/>
      <c r="E46" s="15"/>
      <c r="F46" s="54" t="s">
        <v>79</v>
      </c>
      <c r="G46" s="58">
        <f>SUM(G45/G44)</f>
        <v>-0.35333511920707206</v>
      </c>
      <c r="H46" s="58">
        <f>SUM(H45/H44)</f>
        <v>-0.138468306631961</v>
      </c>
      <c r="I46" s="59"/>
      <c r="J46" s="15"/>
      <c r="K46" s="54" t="s">
        <v>79</v>
      </c>
      <c r="L46" s="58">
        <f>SUM(L45/L44)</f>
        <v>-0.28169014084507044</v>
      </c>
      <c r="M46" s="58">
        <f>SUM(M45/M44)</f>
        <v>-0.19431592861863847</v>
      </c>
      <c r="N46" s="36"/>
      <c r="O46" s="36"/>
      <c r="P46" s="38"/>
    </row>
    <row r="47" spans="1:16" ht="12.75">
      <c r="A47" s="54"/>
      <c r="B47" s="58"/>
      <c r="C47" s="58"/>
      <c r="D47" s="59"/>
      <c r="E47" s="15"/>
      <c r="F47" s="54"/>
      <c r="G47" s="58"/>
      <c r="H47" s="58"/>
      <c r="I47" s="59"/>
      <c r="J47" s="15"/>
      <c r="K47" s="54"/>
      <c r="L47" s="58"/>
      <c r="M47" s="58"/>
      <c r="N47" s="36"/>
      <c r="O47" s="36"/>
      <c r="P47" s="38"/>
    </row>
    <row r="48" spans="1:16" ht="12.75">
      <c r="A48" s="60"/>
      <c r="B48" s="55"/>
      <c r="C48" s="55"/>
      <c r="D48" s="56"/>
      <c r="E48" s="6"/>
      <c r="F48" s="60"/>
      <c r="G48" s="55"/>
      <c r="H48" s="55"/>
      <c r="I48" s="61"/>
      <c r="J48" s="22"/>
      <c r="K48" s="60"/>
      <c r="L48" s="55"/>
      <c r="M48" s="55"/>
      <c r="N48" s="36"/>
      <c r="O48" s="36"/>
      <c r="P48" s="38"/>
    </row>
    <row r="49" spans="1:16" ht="12.75">
      <c r="A49" s="54"/>
      <c r="B49" s="62"/>
      <c r="C49" s="62"/>
      <c r="D49" s="63"/>
      <c r="E49" s="18"/>
      <c r="F49" s="54"/>
      <c r="G49" s="62"/>
      <c r="H49" s="62"/>
      <c r="I49" s="63"/>
      <c r="J49" s="18"/>
      <c r="K49" s="54"/>
      <c r="L49" s="62"/>
      <c r="M49" s="62"/>
      <c r="N49" s="36"/>
      <c r="O49" s="36"/>
      <c r="P49" s="38"/>
    </row>
    <row r="50" spans="1:16" ht="12.75">
      <c r="A50" s="54"/>
      <c r="B50" s="58"/>
      <c r="C50" s="58"/>
      <c r="D50" s="59"/>
      <c r="E50" s="15"/>
      <c r="F50" s="54"/>
      <c r="G50" s="58"/>
      <c r="H50" s="58"/>
      <c r="I50" s="59"/>
      <c r="J50" s="15"/>
      <c r="K50" s="54"/>
      <c r="L50" s="58"/>
      <c r="M50" s="58"/>
      <c r="N50" s="36"/>
      <c r="O50" s="36"/>
      <c r="P50" s="38"/>
    </row>
    <row r="51" spans="1:16" ht="12.75">
      <c r="A51" s="64"/>
      <c r="B51" s="65"/>
      <c r="C51" s="65"/>
      <c r="D51" s="66"/>
      <c r="E51" s="5"/>
      <c r="F51" s="67"/>
      <c r="G51" s="68"/>
      <c r="H51" s="68"/>
      <c r="I51" s="69"/>
      <c r="J51"/>
      <c r="K51" s="67"/>
      <c r="L51" s="68"/>
      <c r="M51" s="68"/>
      <c r="N51" s="68"/>
      <c r="O51" s="68"/>
      <c r="P51" s="70"/>
    </row>
    <row r="52" spans="1:12" ht="12.75">
      <c r="A52" s="2"/>
      <c r="B52" s="2"/>
      <c r="C52" s="2"/>
      <c r="D52" s="2"/>
      <c r="E52" s="2"/>
      <c r="F52" s="2"/>
      <c r="L52" s="1"/>
    </row>
    <row r="53" spans="1:12" ht="12.75">
      <c r="A53" s="2"/>
      <c r="B53" s="2"/>
      <c r="C53" s="2"/>
      <c r="D53" s="2"/>
      <c r="E53" s="2"/>
      <c r="F53" s="2"/>
      <c r="L53" s="1"/>
    </row>
    <row r="54" spans="1:12" ht="12.75">
      <c r="A54" s="2"/>
      <c r="B54" s="3"/>
      <c r="C54" s="3"/>
      <c r="D54" s="3"/>
      <c r="E54" s="3"/>
      <c r="F54" s="3"/>
      <c r="L54" s="1"/>
    </row>
    <row r="58" spans="1:12" ht="12.75">
      <c r="A58" s="2"/>
      <c r="B58" s="2"/>
      <c r="C58" s="2"/>
      <c r="D58" s="2"/>
      <c r="E58" s="2"/>
      <c r="F58" s="2"/>
      <c r="L58" s="1"/>
    </row>
    <row r="63" spans="1:12" ht="12.75">
      <c r="A63" s="1"/>
      <c r="B63" s="1"/>
      <c r="C63" s="1"/>
      <c r="D63" s="1"/>
      <c r="E63" s="1"/>
      <c r="F63" s="1"/>
      <c r="L63" s="1"/>
    </row>
    <row r="64" spans="1:12" ht="12.75">
      <c r="A64" s="1"/>
      <c r="B64" s="1"/>
      <c r="C64" s="1"/>
      <c r="D64" s="1"/>
      <c r="E64" s="1"/>
      <c r="F64" s="1"/>
      <c r="L64" s="1"/>
    </row>
    <row r="65" spans="1:12" ht="12.75">
      <c r="A65" s="1"/>
      <c r="B65" s="1"/>
      <c r="C65" s="1"/>
      <c r="D65" s="1"/>
      <c r="E65" s="1"/>
      <c r="F65" s="1"/>
      <c r="L65" s="1"/>
    </row>
    <row r="66" spans="1:12" ht="12.75">
      <c r="A66" s="1"/>
      <c r="B66" s="1"/>
      <c r="C66" s="1"/>
      <c r="D66" s="1"/>
      <c r="E66" s="1"/>
      <c r="F66" s="1"/>
      <c r="L66" s="1"/>
    </row>
  </sheetData>
  <sheetProtection/>
  <mergeCells count="4">
    <mergeCell ref="A1:P1"/>
    <mergeCell ref="B4:D4"/>
    <mergeCell ref="G4:I4"/>
    <mergeCell ref="L4:P4"/>
  </mergeCells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6"/>
  <sheetViews>
    <sheetView zoomScale="75" zoomScaleNormal="75" zoomScalePageLayoutView="0" workbookViewId="0" topLeftCell="A1">
      <selection activeCell="A1" sqref="A1:P1"/>
    </sheetView>
  </sheetViews>
  <sheetFormatPr defaultColWidth="11.421875" defaultRowHeight="12.75"/>
  <cols>
    <col min="1" max="1" width="20.421875" style="0" customWidth="1"/>
    <col min="2" max="2" width="12.421875" style="0" customWidth="1"/>
    <col min="3" max="3" width="15.00390625" style="0" customWidth="1"/>
    <col min="4" max="4" width="10.140625" style="0" customWidth="1"/>
    <col min="5" max="5" width="3.28125" style="0" customWidth="1"/>
    <col min="6" max="6" width="20.421875" style="0" customWidth="1"/>
    <col min="7" max="7" width="12.421875" style="4" customWidth="1"/>
    <col min="8" max="8" width="15.00390625" style="4" customWidth="1"/>
    <col min="9" max="9" width="10.140625" style="4" customWidth="1"/>
    <col min="10" max="10" width="3.140625" style="4" customWidth="1"/>
    <col min="11" max="11" width="20.00390625" style="4" customWidth="1"/>
    <col min="12" max="12" width="12.421875" style="0" customWidth="1"/>
    <col min="13" max="13" width="15.00390625" style="0" customWidth="1"/>
    <col min="14" max="14" width="11.28125" style="0" hidden="1" customWidth="1"/>
    <col min="15" max="15" width="9.140625" style="0" hidden="1" customWidth="1"/>
    <col min="16" max="16" width="10.140625" style="13" customWidth="1"/>
    <col min="17" max="16384" width="8.8515625" style="0" customWidth="1"/>
  </cols>
  <sheetData>
    <row r="1" spans="1:16" s="10" customFormat="1" ht="26.25">
      <c r="A1" s="71" t="s">
        <v>100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12" customFormat="1" ht="12.75">
      <c r="A2" s="14" t="s">
        <v>63</v>
      </c>
      <c r="P2" s="23"/>
    </row>
    <row r="3" spans="1:16" s="12" customFormat="1" ht="12.75">
      <c r="A3" s="14"/>
      <c r="B3" s="16"/>
      <c r="G3" s="16"/>
      <c r="H3" s="16"/>
      <c r="I3" s="16"/>
      <c r="J3" s="16"/>
      <c r="K3" s="16"/>
      <c r="L3" s="16"/>
      <c r="M3" s="16"/>
      <c r="P3" s="23"/>
    </row>
    <row r="4" spans="1:16" s="11" customFormat="1" ht="15" customHeight="1">
      <c r="A4" s="24"/>
      <c r="B4" s="72" t="s">
        <v>68</v>
      </c>
      <c r="C4" s="72"/>
      <c r="D4" s="73"/>
      <c r="E4" s="6"/>
      <c r="F4" s="25"/>
      <c r="G4" s="74" t="s">
        <v>69</v>
      </c>
      <c r="H4" s="74"/>
      <c r="I4" s="75"/>
      <c r="J4" s="16"/>
      <c r="K4" s="26"/>
      <c r="L4" s="74" t="s">
        <v>70</v>
      </c>
      <c r="M4" s="74"/>
      <c r="N4" s="74"/>
      <c r="O4" s="74"/>
      <c r="P4" s="75"/>
    </row>
    <row r="5" spans="1:16" s="1" customFormat="1" ht="12.75">
      <c r="A5" s="27" t="s">
        <v>0</v>
      </c>
      <c r="B5" s="28" t="s">
        <v>60</v>
      </c>
      <c r="C5" s="28" t="s">
        <v>50</v>
      </c>
      <c r="D5" s="29" t="s">
        <v>71</v>
      </c>
      <c r="E5" s="6"/>
      <c r="F5" s="27" t="s">
        <v>0</v>
      </c>
      <c r="G5" s="28" t="str">
        <f>B5</f>
        <v>01/07 - 31/07</v>
      </c>
      <c r="H5" s="28" t="str">
        <f>C5</f>
        <v>01/01 - 31/07</v>
      </c>
      <c r="I5" s="29" t="s">
        <v>71</v>
      </c>
      <c r="J5" s="6"/>
      <c r="K5" s="27" t="s">
        <v>0</v>
      </c>
      <c r="L5" s="28" t="str">
        <f>B5</f>
        <v>01/07 - 31/07</v>
      </c>
      <c r="M5" s="28" t="str">
        <f>C5</f>
        <v>01/01 - 31/07</v>
      </c>
      <c r="N5" s="30"/>
      <c r="O5" s="30"/>
      <c r="P5" s="29" t="s">
        <v>71</v>
      </c>
    </row>
    <row r="6" spans="1:16" ht="12.75">
      <c r="A6" s="31" t="s">
        <v>1</v>
      </c>
      <c r="B6" s="32">
        <v>107</v>
      </c>
      <c r="C6" s="32">
        <v>1181</v>
      </c>
      <c r="D6" s="33">
        <f>SUM(C6/C43)</f>
        <v>0.00893431275390167</v>
      </c>
      <c r="E6" s="17"/>
      <c r="F6" s="31" t="s">
        <v>2</v>
      </c>
      <c r="G6" s="32">
        <v>0</v>
      </c>
      <c r="H6" s="32">
        <v>0</v>
      </c>
      <c r="I6" s="33">
        <f>SUM(H6/H43)</f>
        <v>0</v>
      </c>
      <c r="J6" s="17"/>
      <c r="K6" s="7" t="s">
        <v>43</v>
      </c>
      <c r="L6" s="13">
        <v>6</v>
      </c>
      <c r="M6" s="13">
        <v>53</v>
      </c>
      <c r="P6" s="34">
        <f>SUM(M6/M43)</f>
        <v>0.01912666907253699</v>
      </c>
    </row>
    <row r="7" spans="1:16" ht="12.75">
      <c r="A7" s="31" t="s">
        <v>41</v>
      </c>
      <c r="B7" s="32">
        <v>316</v>
      </c>
      <c r="C7" s="32">
        <v>2602</v>
      </c>
      <c r="D7" s="33">
        <f>SUM(C7/C43)</f>
        <v>0.01968423521223721</v>
      </c>
      <c r="E7" s="17"/>
      <c r="F7" s="31" t="s">
        <v>4</v>
      </c>
      <c r="G7" s="32">
        <v>241</v>
      </c>
      <c r="H7" s="32">
        <v>2374</v>
      </c>
      <c r="I7" s="33">
        <f>SUM(H7/H43)</f>
        <v>0.09121297114534906</v>
      </c>
      <c r="J7" s="17"/>
      <c r="K7" s="31" t="s">
        <v>6</v>
      </c>
      <c r="L7" s="35">
        <v>41</v>
      </c>
      <c r="M7" s="35">
        <v>281</v>
      </c>
      <c r="N7" s="36"/>
      <c r="O7" s="36"/>
      <c r="P7" s="34">
        <f>SUM(M7/M43)</f>
        <v>0.1014074341392999</v>
      </c>
    </row>
    <row r="8" spans="1:16" ht="12.75">
      <c r="A8" s="31" t="s">
        <v>3</v>
      </c>
      <c r="B8" s="32">
        <v>369</v>
      </c>
      <c r="C8" s="32">
        <v>3647</v>
      </c>
      <c r="D8" s="33">
        <f>SUM(C8/C43)</f>
        <v>0.027589702466959687</v>
      </c>
      <c r="E8" s="17"/>
      <c r="F8" s="31" t="s">
        <v>43</v>
      </c>
      <c r="G8" s="32">
        <v>5</v>
      </c>
      <c r="H8" s="32">
        <v>73</v>
      </c>
      <c r="I8" s="33">
        <f>SUM(H8/H43)</f>
        <v>0.00280477965189995</v>
      </c>
      <c r="J8" s="17"/>
      <c r="K8" s="31" t="s">
        <v>8</v>
      </c>
      <c r="L8" s="35">
        <v>1</v>
      </c>
      <c r="M8" s="35">
        <v>29</v>
      </c>
      <c r="N8" s="36"/>
      <c r="O8" s="36"/>
      <c r="P8" s="34">
        <f>SUM(M8/M43)</f>
        <v>0.010465535907614579</v>
      </c>
    </row>
    <row r="9" spans="1:16" ht="12.75">
      <c r="A9" s="31" t="s">
        <v>5</v>
      </c>
      <c r="B9" s="32">
        <v>31</v>
      </c>
      <c r="C9" s="32">
        <v>256</v>
      </c>
      <c r="D9" s="33">
        <f>SUM(C9/C43)</f>
        <v>0.0019366503513961282</v>
      </c>
      <c r="E9" s="17"/>
      <c r="F9" s="31" t="s">
        <v>7</v>
      </c>
      <c r="G9" s="32">
        <v>0</v>
      </c>
      <c r="H9" s="32">
        <v>21</v>
      </c>
      <c r="I9" s="33">
        <f>SUM(H9/H43)</f>
        <v>0.0008068544204095746</v>
      </c>
      <c r="J9" s="17"/>
      <c r="K9" s="31" t="s">
        <v>12</v>
      </c>
      <c r="L9" s="35">
        <v>17</v>
      </c>
      <c r="M9" s="35">
        <v>157</v>
      </c>
      <c r="N9" s="36"/>
      <c r="O9" s="36"/>
      <c r="P9" s="34">
        <f>SUM(M9/M43)</f>
        <v>0.056658246120534106</v>
      </c>
    </row>
    <row r="10" spans="1:16" ht="12.75">
      <c r="A10" s="31" t="s">
        <v>4</v>
      </c>
      <c r="B10" s="32">
        <v>381</v>
      </c>
      <c r="C10" s="32">
        <v>3683</v>
      </c>
      <c r="D10" s="33">
        <f>SUM(C10/C43)</f>
        <v>0.027862043922624768</v>
      </c>
      <c r="E10" s="17"/>
      <c r="F10" s="31" t="s">
        <v>9</v>
      </c>
      <c r="G10" s="32">
        <v>254</v>
      </c>
      <c r="H10" s="32">
        <v>2133</v>
      </c>
      <c r="I10" s="33">
        <f>SUM(H10/H43)</f>
        <v>0.08195335613017252</v>
      </c>
      <c r="J10" s="17"/>
      <c r="K10" s="31" t="s">
        <v>14</v>
      </c>
      <c r="L10" s="35">
        <v>18</v>
      </c>
      <c r="M10" s="35">
        <v>160</v>
      </c>
      <c r="N10" s="36"/>
      <c r="O10" s="36"/>
      <c r="P10" s="34">
        <f>SUM(M10/M43)</f>
        <v>0.057740887766149405</v>
      </c>
    </row>
    <row r="11" spans="1:16" ht="12.75">
      <c r="A11" s="31" t="s">
        <v>43</v>
      </c>
      <c r="B11" s="32">
        <v>43</v>
      </c>
      <c r="C11" s="32">
        <v>1154</v>
      </c>
      <c r="D11" s="33">
        <f>SUM(C11/C43)</f>
        <v>0.008730056662152859</v>
      </c>
      <c r="E11" s="17"/>
      <c r="F11" s="31" t="s">
        <v>10</v>
      </c>
      <c r="G11" s="32">
        <v>415</v>
      </c>
      <c r="H11" s="32">
        <v>4127</v>
      </c>
      <c r="I11" s="33">
        <f>SUM(H11/H43)</f>
        <v>0.15856610443001498</v>
      </c>
      <c r="J11" s="17"/>
      <c r="K11" s="31" t="s">
        <v>15</v>
      </c>
      <c r="L11" s="35">
        <v>37</v>
      </c>
      <c r="M11" s="35">
        <v>271</v>
      </c>
      <c r="N11" s="36"/>
      <c r="O11" s="36"/>
      <c r="P11" s="34">
        <f>SUM(M11/M43)</f>
        <v>0.09779862865391556</v>
      </c>
    </row>
    <row r="12" spans="1:16" ht="12.75">
      <c r="A12" s="31" t="s">
        <v>7</v>
      </c>
      <c r="B12" s="32">
        <v>13</v>
      </c>
      <c r="C12" s="32">
        <v>180</v>
      </c>
      <c r="D12" s="33">
        <f>SUM(C12/C43)</f>
        <v>0.0013617072783254026</v>
      </c>
      <c r="E12" s="17"/>
      <c r="F12" s="31" t="s">
        <v>13</v>
      </c>
      <c r="G12" s="32">
        <v>19</v>
      </c>
      <c r="H12" s="32">
        <v>249</v>
      </c>
      <c r="I12" s="33">
        <f>SUM(H12/H43)</f>
        <v>0.009566988127713527</v>
      </c>
      <c r="J12" s="17"/>
      <c r="K12" s="31" t="s">
        <v>19</v>
      </c>
      <c r="L12" s="35">
        <v>31</v>
      </c>
      <c r="M12" s="35">
        <v>184</v>
      </c>
      <c r="N12" s="36"/>
      <c r="O12" s="36"/>
      <c r="P12" s="34">
        <f>SUM(M12/M43)</f>
        <v>0.06640202093107181</v>
      </c>
    </row>
    <row r="13" spans="1:16" ht="12.75">
      <c r="A13" s="31" t="s">
        <v>9</v>
      </c>
      <c r="B13" s="32">
        <v>623</v>
      </c>
      <c r="C13" s="32">
        <v>7987</v>
      </c>
      <c r="D13" s="33">
        <f>SUM(C13/C43)</f>
        <v>0.060421977955472175</v>
      </c>
      <c r="E13" s="17"/>
      <c r="F13" s="31" t="s">
        <v>14</v>
      </c>
      <c r="G13" s="32">
        <v>65</v>
      </c>
      <c r="H13" s="32">
        <v>900</v>
      </c>
      <c r="I13" s="33">
        <f>SUM(H13/H43)</f>
        <v>0.03457947516041034</v>
      </c>
      <c r="J13" s="17"/>
      <c r="K13" s="31" t="s">
        <v>22</v>
      </c>
      <c r="L13" s="35">
        <v>33</v>
      </c>
      <c r="M13" s="35">
        <v>400</v>
      </c>
      <c r="N13" s="36"/>
      <c r="O13" s="36"/>
      <c r="P13" s="34">
        <f>SUM(M13/M43)</f>
        <v>0.14435221941537352</v>
      </c>
    </row>
    <row r="14" spans="1:16" ht="12.75">
      <c r="A14" s="31" t="s">
        <v>10</v>
      </c>
      <c r="B14" s="32">
        <v>1402</v>
      </c>
      <c r="C14" s="32">
        <v>14728</v>
      </c>
      <c r="D14" s="33">
        <f>SUM(C14/C43)</f>
        <v>0.1114179155287585</v>
      </c>
      <c r="E14" s="17"/>
      <c r="F14" s="31" t="s">
        <v>15</v>
      </c>
      <c r="G14" s="32">
        <v>27</v>
      </c>
      <c r="H14" s="32">
        <v>274</v>
      </c>
      <c r="I14" s="33">
        <f>SUM(H14/H43)</f>
        <v>0.010527529104391593</v>
      </c>
      <c r="J14" s="17"/>
      <c r="K14" s="31" t="s">
        <v>24</v>
      </c>
      <c r="L14" s="35">
        <v>17</v>
      </c>
      <c r="M14" s="35">
        <v>164</v>
      </c>
      <c r="N14" s="36"/>
      <c r="O14" s="36"/>
      <c r="P14" s="34">
        <f>SUM(M14/M43)</f>
        <v>0.05918440996030314</v>
      </c>
    </row>
    <row r="15" spans="1:16" ht="12.75">
      <c r="A15" s="31" t="s">
        <v>11</v>
      </c>
      <c r="B15" s="32">
        <v>260</v>
      </c>
      <c r="C15" s="32">
        <v>2551</v>
      </c>
      <c r="D15" s="33">
        <f>SUM(C15/C43)</f>
        <v>0.019298418150045012</v>
      </c>
      <c r="E15" s="17"/>
      <c r="F15" s="31" t="s">
        <v>17</v>
      </c>
      <c r="G15" s="32">
        <v>1</v>
      </c>
      <c r="H15" s="32">
        <v>60</v>
      </c>
      <c r="I15" s="33">
        <f>SUM(H15/H43)</f>
        <v>0.0023052983440273564</v>
      </c>
      <c r="J15" s="17"/>
      <c r="K15" s="31" t="s">
        <v>29</v>
      </c>
      <c r="L15" s="35">
        <v>15</v>
      </c>
      <c r="M15" s="35">
        <v>146</v>
      </c>
      <c r="N15" s="36"/>
      <c r="O15" s="36"/>
      <c r="P15" s="34">
        <f>SUM(M15/M43)</f>
        <v>0.05268856008661133</v>
      </c>
    </row>
    <row r="16" spans="1:16" ht="12.75">
      <c r="A16" s="31" t="s">
        <v>13</v>
      </c>
      <c r="B16" s="32">
        <v>410</v>
      </c>
      <c r="C16" s="32">
        <v>3996</v>
      </c>
      <c r="D16" s="33">
        <f>SUM(C16/C43)</f>
        <v>0.03022990157882394</v>
      </c>
      <c r="E16" s="17"/>
      <c r="F16" s="31" t="s">
        <v>21</v>
      </c>
      <c r="G16" s="32">
        <v>52</v>
      </c>
      <c r="H16" s="32">
        <v>372</v>
      </c>
      <c r="I16" s="33">
        <f>SUM(H16/H43)</f>
        <v>0.014292849732969608</v>
      </c>
      <c r="J16" s="17"/>
      <c r="K16" s="31" t="s">
        <v>32</v>
      </c>
      <c r="L16" s="35">
        <v>47</v>
      </c>
      <c r="M16" s="35">
        <v>382</v>
      </c>
      <c r="N16" s="36"/>
      <c r="O16" s="36"/>
      <c r="P16" s="34">
        <f>SUM(M16/M43)</f>
        <v>0.1378563695416817</v>
      </c>
    </row>
    <row r="17" spans="1:16" ht="12.75">
      <c r="A17" s="31" t="s">
        <v>14</v>
      </c>
      <c r="B17" s="32">
        <v>6</v>
      </c>
      <c r="C17" s="32">
        <v>87</v>
      </c>
      <c r="D17" s="33">
        <f>SUM(C17/C43)</f>
        <v>0.0006581585178572779</v>
      </c>
      <c r="E17" s="17"/>
      <c r="F17" s="31" t="s">
        <v>22</v>
      </c>
      <c r="G17" s="32">
        <v>92</v>
      </c>
      <c r="H17" s="32">
        <v>1038</v>
      </c>
      <c r="I17" s="33">
        <f>SUM(H17/H43)</f>
        <v>0.039881661351673266</v>
      </c>
      <c r="J17" s="17"/>
      <c r="K17" s="31" t="s">
        <v>38</v>
      </c>
      <c r="L17" s="35">
        <v>48</v>
      </c>
      <c r="M17" s="35">
        <v>390</v>
      </c>
      <c r="N17" s="36"/>
      <c r="O17" s="36"/>
      <c r="P17" s="34">
        <f>SUM(M17/M43)</f>
        <v>0.14074341392998918</v>
      </c>
    </row>
    <row r="18" spans="1:16" ht="12.75">
      <c r="A18" s="31" t="s">
        <v>16</v>
      </c>
      <c r="B18" s="32">
        <v>25</v>
      </c>
      <c r="C18" s="32">
        <v>215</v>
      </c>
      <c r="D18" s="33">
        <f>SUM(C18/C43)</f>
        <v>0.001626483693555342</v>
      </c>
      <c r="E18" s="17"/>
      <c r="F18" s="31" t="s">
        <v>24</v>
      </c>
      <c r="G18" s="32">
        <v>159</v>
      </c>
      <c r="H18" s="32">
        <v>1866</v>
      </c>
      <c r="I18" s="33">
        <f>SUM(H18/H43)</f>
        <v>0.07169477849925078</v>
      </c>
      <c r="J18" s="17"/>
      <c r="K18" s="31" t="s">
        <v>82</v>
      </c>
      <c r="L18" s="35">
        <v>21</v>
      </c>
      <c r="M18" s="35">
        <v>154</v>
      </c>
      <c r="N18" s="36"/>
      <c r="O18" s="36"/>
      <c r="P18" s="34">
        <f>SUM(M18/M43)</f>
        <v>0.0555756044749188</v>
      </c>
    </row>
    <row r="19" spans="1:11" ht="12.75">
      <c r="A19" s="31" t="s">
        <v>55</v>
      </c>
      <c r="B19" s="32">
        <v>92</v>
      </c>
      <c r="C19" s="32">
        <v>1120</v>
      </c>
      <c r="D19" s="33">
        <f>SUM(C19/C43)</f>
        <v>0.00847284528735806</v>
      </c>
      <c r="E19" s="17"/>
      <c r="F19" s="31" t="s">
        <v>26</v>
      </c>
      <c r="G19" s="32">
        <v>214</v>
      </c>
      <c r="H19" s="32">
        <v>1560</v>
      </c>
      <c r="I19" s="33">
        <f>SUM(H19/H43)</f>
        <v>0.05993775694471126</v>
      </c>
      <c r="J19" s="17"/>
      <c r="K19" s="37"/>
    </row>
    <row r="20" spans="1:16" ht="12.75">
      <c r="A20" s="31" t="s">
        <v>20</v>
      </c>
      <c r="B20" s="32">
        <v>35</v>
      </c>
      <c r="C20" s="32">
        <v>463</v>
      </c>
      <c r="D20" s="33">
        <f>SUM(C20/C43)</f>
        <v>0.0035026137214703413</v>
      </c>
      <c r="E20" s="17"/>
      <c r="F20" s="31" t="s">
        <v>27</v>
      </c>
      <c r="G20" s="32">
        <v>83</v>
      </c>
      <c r="H20" s="32">
        <v>1199</v>
      </c>
      <c r="I20" s="33">
        <f>SUM(H20/H43)</f>
        <v>0.046067545241480004</v>
      </c>
      <c r="J20" s="17"/>
      <c r="K20" s="37"/>
      <c r="L20" s="36"/>
      <c r="M20" s="36"/>
      <c r="N20" s="36"/>
      <c r="O20" s="36"/>
      <c r="P20" s="38"/>
    </row>
    <row r="21" spans="1:16" ht="12.75">
      <c r="A21" s="31" t="s">
        <v>21</v>
      </c>
      <c r="B21" s="32">
        <v>241</v>
      </c>
      <c r="C21" s="32">
        <v>1783</v>
      </c>
      <c r="D21" s="33">
        <f>SUM(C21/C43)</f>
        <v>0.013488467095856627</v>
      </c>
      <c r="E21" s="17"/>
      <c r="F21" s="31" t="s">
        <v>28</v>
      </c>
      <c r="G21" s="32">
        <v>125</v>
      </c>
      <c r="H21" s="32">
        <v>1082</v>
      </c>
      <c r="I21" s="33">
        <f>SUM(H21/H43)</f>
        <v>0.04157221347062666</v>
      </c>
      <c r="J21" s="17"/>
      <c r="K21" s="39"/>
      <c r="L21" s="35"/>
      <c r="M21" s="35"/>
      <c r="N21" s="36"/>
      <c r="O21" s="36"/>
      <c r="P21" s="34"/>
    </row>
    <row r="22" spans="1:16" ht="12.75">
      <c r="A22" s="31" t="s">
        <v>23</v>
      </c>
      <c r="B22" s="32">
        <v>374</v>
      </c>
      <c r="C22" s="32">
        <v>3141</v>
      </c>
      <c r="D22" s="33">
        <f>SUM(C22/C43)</f>
        <v>0.023761792006778276</v>
      </c>
      <c r="E22" s="17"/>
      <c r="F22" s="31" t="s">
        <v>29</v>
      </c>
      <c r="G22" s="32">
        <v>179</v>
      </c>
      <c r="H22" s="32">
        <v>1596</v>
      </c>
      <c r="I22" s="33">
        <f>SUM(H22/H43)</f>
        <v>0.06132093595112768</v>
      </c>
      <c r="J22" s="17"/>
      <c r="K22" s="37"/>
      <c r="L22" s="36"/>
      <c r="M22" s="36"/>
      <c r="N22" s="36"/>
      <c r="O22" s="36"/>
      <c r="P22" s="38"/>
    </row>
    <row r="23" spans="1:16" ht="12.75">
      <c r="A23" s="31" t="s">
        <v>83</v>
      </c>
      <c r="B23" s="32">
        <v>102</v>
      </c>
      <c r="C23" s="32">
        <v>1419</v>
      </c>
      <c r="D23" s="33">
        <f>SUM(C23/C43)</f>
        <v>0.010734792377465257</v>
      </c>
      <c r="E23" s="17"/>
      <c r="F23" s="31" t="s">
        <v>55</v>
      </c>
      <c r="G23" s="32">
        <v>9</v>
      </c>
      <c r="H23" s="32">
        <v>191</v>
      </c>
      <c r="I23" s="33">
        <f>SUM(H23/H43)</f>
        <v>0.007338533061820417</v>
      </c>
      <c r="J23" s="17"/>
      <c r="K23" s="37"/>
      <c r="L23" s="36"/>
      <c r="M23" s="36"/>
      <c r="N23" s="36"/>
      <c r="O23" s="36"/>
      <c r="P23" s="38"/>
    </row>
    <row r="24" spans="1:16" ht="12.75">
      <c r="A24" s="31" t="s">
        <v>62</v>
      </c>
      <c r="B24" s="32">
        <v>30</v>
      </c>
      <c r="C24" s="32">
        <v>278</v>
      </c>
      <c r="D24" s="33">
        <f>SUM(C24/C44)</f>
        <v>0.0019649003767237055</v>
      </c>
      <c r="E24" s="17"/>
      <c r="F24" s="31" t="s">
        <v>33</v>
      </c>
      <c r="G24" s="32">
        <v>53</v>
      </c>
      <c r="H24" s="32">
        <v>867</v>
      </c>
      <c r="I24" s="33">
        <f>SUM(H24/H43)</f>
        <v>0.033311561071195296</v>
      </c>
      <c r="J24" s="17"/>
      <c r="K24" s="39"/>
      <c r="L24" s="35"/>
      <c r="M24" s="35"/>
      <c r="N24" s="36"/>
      <c r="O24" s="36"/>
      <c r="P24" s="34"/>
    </row>
    <row r="25" spans="1:16" ht="12.75">
      <c r="A25" s="31" t="s">
        <v>24</v>
      </c>
      <c r="B25" s="32">
        <v>146</v>
      </c>
      <c r="C25" s="32">
        <v>1848</v>
      </c>
      <c r="D25" s="33">
        <f>SUM(C25/C43)</f>
        <v>0.0139801947241408</v>
      </c>
      <c r="E25" s="17"/>
      <c r="F25" s="31" t="s">
        <v>35</v>
      </c>
      <c r="G25" s="32">
        <v>4</v>
      </c>
      <c r="H25" s="32">
        <v>66</v>
      </c>
      <c r="I25" s="33">
        <f>SUM(H25/H43)</f>
        <v>0.002535828178430092</v>
      </c>
      <c r="J25" s="17"/>
      <c r="K25" s="39"/>
      <c r="L25" s="35"/>
      <c r="M25" s="35"/>
      <c r="N25" s="36"/>
      <c r="O25" s="36"/>
      <c r="P25" s="34"/>
    </row>
    <row r="26" spans="1:16" ht="12.75">
      <c r="A26" s="31" t="s">
        <v>26</v>
      </c>
      <c r="B26" s="32">
        <v>1166</v>
      </c>
      <c r="C26" s="32">
        <v>12864</v>
      </c>
      <c r="D26" s="33">
        <f>SUM(C26/C43)</f>
        <v>0.09731668015765545</v>
      </c>
      <c r="E26" s="17"/>
      <c r="F26" s="31" t="s">
        <v>36</v>
      </c>
      <c r="G26" s="32">
        <v>225</v>
      </c>
      <c r="H26" s="32">
        <v>2540</v>
      </c>
      <c r="I26" s="33">
        <f>SUM(H26/H43)</f>
        <v>0.0975909632304914</v>
      </c>
      <c r="J26" s="17"/>
      <c r="K26" s="39"/>
      <c r="L26" s="35"/>
      <c r="M26" s="35"/>
      <c r="N26" s="36"/>
      <c r="O26" s="36"/>
      <c r="P26" s="34"/>
    </row>
    <row r="27" spans="1:16" ht="12.75">
      <c r="A27" s="31" t="s">
        <v>27</v>
      </c>
      <c r="B27" s="32">
        <v>866</v>
      </c>
      <c r="C27" s="32">
        <v>10240</v>
      </c>
      <c r="D27" s="33">
        <f>SUM(C27/C43)</f>
        <v>0.07746601405584513</v>
      </c>
      <c r="E27" s="17"/>
      <c r="F27" s="31" t="s">
        <v>42</v>
      </c>
      <c r="G27" s="32">
        <v>271</v>
      </c>
      <c r="H27" s="32">
        <v>2895</v>
      </c>
      <c r="I27" s="33">
        <f>SUM(H27/H43)</f>
        <v>0.11123064509931993</v>
      </c>
      <c r="J27" s="17"/>
      <c r="K27" s="37"/>
      <c r="L27" s="36"/>
      <c r="M27" s="36"/>
      <c r="N27" s="36"/>
      <c r="O27" s="36"/>
      <c r="P27" s="38"/>
    </row>
    <row r="28" spans="1:16" ht="12.75">
      <c r="A28" s="31" t="s">
        <v>28</v>
      </c>
      <c r="B28" s="40">
        <v>687</v>
      </c>
      <c r="C28" s="40">
        <v>7715</v>
      </c>
      <c r="D28" s="33">
        <f>SUM(C28/C43)</f>
        <v>0.058364286957113785</v>
      </c>
      <c r="E28" s="17"/>
      <c r="F28" s="31" t="s">
        <v>30</v>
      </c>
      <c r="G28" s="32">
        <v>11</v>
      </c>
      <c r="H28" s="32">
        <v>122</v>
      </c>
      <c r="I28" s="33">
        <f>SUM(H28/H43)</f>
        <v>0.004687439966188958</v>
      </c>
      <c r="J28" s="17"/>
      <c r="K28" s="39"/>
      <c r="L28" s="35"/>
      <c r="M28" s="35"/>
      <c r="N28" s="36"/>
      <c r="O28" s="36"/>
      <c r="P28" s="34"/>
    </row>
    <row r="29" spans="1:16" ht="12.75">
      <c r="A29" s="41" t="s">
        <v>31</v>
      </c>
      <c r="B29" s="32">
        <v>3</v>
      </c>
      <c r="C29" s="32">
        <v>33</v>
      </c>
      <c r="D29" s="33">
        <f>SUM(C29/C43)</f>
        <v>0.00024964633435965716</v>
      </c>
      <c r="E29" s="17"/>
      <c r="F29" s="31" t="s">
        <v>18</v>
      </c>
      <c r="G29" s="32">
        <v>11</v>
      </c>
      <c r="H29" s="32">
        <v>30</v>
      </c>
      <c r="I29" s="33">
        <f>SUM(H29/H43)</f>
        <v>0.0011526491720136782</v>
      </c>
      <c r="J29" s="17"/>
      <c r="K29" s="37"/>
      <c r="L29" s="36"/>
      <c r="M29" s="36"/>
      <c r="N29" s="36"/>
      <c r="O29" s="36"/>
      <c r="P29" s="38"/>
    </row>
    <row r="30" spans="1:16" ht="12.75">
      <c r="A30" s="31" t="s">
        <v>29</v>
      </c>
      <c r="B30" s="32">
        <v>743</v>
      </c>
      <c r="C30" s="32">
        <v>9654</v>
      </c>
      <c r="D30" s="33">
        <f>SUM(C30/C43)</f>
        <v>0.07303290036085243</v>
      </c>
      <c r="E30" s="17"/>
      <c r="F30" s="31" t="s">
        <v>40</v>
      </c>
      <c r="G30" s="32">
        <v>30</v>
      </c>
      <c r="H30" s="32">
        <v>392</v>
      </c>
      <c r="I30" s="33">
        <f>SUM(H30/H43)</f>
        <v>0.01506128251431206</v>
      </c>
      <c r="K30" s="39"/>
      <c r="L30" s="35"/>
      <c r="M30" s="35"/>
      <c r="N30" s="36"/>
      <c r="O30" s="36"/>
      <c r="P30" s="34"/>
    </row>
    <row r="31" spans="1:16" ht="12.75">
      <c r="A31" s="31" t="s">
        <v>34</v>
      </c>
      <c r="B31" s="32">
        <v>63</v>
      </c>
      <c r="C31" s="32">
        <v>714</v>
      </c>
      <c r="D31" s="33">
        <f>SUM(C31/C43)</f>
        <v>0.005401438870690764</v>
      </c>
      <c r="E31" s="17"/>
      <c r="F31" s="41"/>
      <c r="G31" s="43"/>
      <c r="H31" s="43"/>
      <c r="I31" s="42"/>
      <c r="K31" s="39"/>
      <c r="L31" s="35"/>
      <c r="M31" s="35"/>
      <c r="N31" s="36"/>
      <c r="O31" s="36"/>
      <c r="P31" s="34"/>
    </row>
    <row r="32" spans="1:16" ht="12.75">
      <c r="A32" s="31" t="s">
        <v>33</v>
      </c>
      <c r="B32" s="32">
        <v>342</v>
      </c>
      <c r="C32" s="32">
        <v>2667</v>
      </c>
      <c r="D32" s="33">
        <f>SUM(C32/C43)</f>
        <v>0.020175962840521384</v>
      </c>
      <c r="E32" s="17"/>
      <c r="F32" s="41"/>
      <c r="G32" s="43"/>
      <c r="H32" s="43"/>
      <c r="I32" s="42"/>
      <c r="K32" s="39"/>
      <c r="L32" s="35"/>
      <c r="M32" s="35"/>
      <c r="N32" s="36"/>
      <c r="O32" s="36"/>
      <c r="P32" s="34"/>
    </row>
    <row r="33" spans="1:16" ht="12.75">
      <c r="A33" s="31" t="s">
        <v>37</v>
      </c>
      <c r="B33" s="32">
        <v>317</v>
      </c>
      <c r="C33" s="32">
        <v>3512</v>
      </c>
      <c r="D33" s="33">
        <f>SUM(C33/C43)</f>
        <v>0.026568422008215634</v>
      </c>
      <c r="E33" s="17"/>
      <c r="F33" s="41"/>
      <c r="G33" s="32"/>
      <c r="H33" s="32"/>
      <c r="I33" s="33"/>
      <c r="J33" s="17"/>
      <c r="K33" s="37"/>
      <c r="L33" s="36"/>
      <c r="M33" s="36"/>
      <c r="N33" s="36"/>
      <c r="O33" s="36"/>
      <c r="P33" s="38"/>
    </row>
    <row r="34" spans="1:16" ht="12.75">
      <c r="A34" s="31" t="s">
        <v>18</v>
      </c>
      <c r="B34" s="32">
        <v>33</v>
      </c>
      <c r="C34" s="32">
        <v>344</v>
      </c>
      <c r="D34" s="33">
        <f>SUM(C34/C43)</f>
        <v>0.0026023739096885474</v>
      </c>
      <c r="E34" s="17"/>
      <c r="F34" s="41"/>
      <c r="G34" s="43"/>
      <c r="H34" s="43"/>
      <c r="I34" s="42"/>
      <c r="K34" s="39"/>
      <c r="L34" s="35"/>
      <c r="M34" s="35"/>
      <c r="N34" s="36"/>
      <c r="O34" s="36"/>
      <c r="P34" s="34"/>
    </row>
    <row r="35" spans="1:16" ht="12.75">
      <c r="A35" s="31" t="s">
        <v>39</v>
      </c>
      <c r="B35" s="32">
        <v>28</v>
      </c>
      <c r="C35" s="32">
        <v>274</v>
      </c>
      <c r="D35" s="33">
        <f>SUM(C35/C43)</f>
        <v>0.0020728210792286686</v>
      </c>
      <c r="E35" s="17"/>
      <c r="F35" s="41"/>
      <c r="G35" s="43"/>
      <c r="H35" s="43"/>
      <c r="I35" s="42"/>
      <c r="K35" s="37"/>
      <c r="L35" s="36"/>
      <c r="M35" s="36"/>
      <c r="N35" s="36"/>
      <c r="O35" s="36"/>
      <c r="P35" s="38"/>
    </row>
    <row r="36" spans="1:16" ht="12.75">
      <c r="A36" s="31" t="s">
        <v>35</v>
      </c>
      <c r="B36" s="32">
        <v>147</v>
      </c>
      <c r="C36" s="32">
        <v>1465</v>
      </c>
      <c r="D36" s="33">
        <f>SUM(C36/C43)</f>
        <v>0.01108278423748175</v>
      </c>
      <c r="E36" s="17"/>
      <c r="F36" s="41"/>
      <c r="G36" s="43"/>
      <c r="H36" s="43"/>
      <c r="I36" s="42"/>
      <c r="K36" s="37"/>
      <c r="L36" s="36"/>
      <c r="M36" s="36"/>
      <c r="N36" s="36"/>
      <c r="O36" s="36"/>
      <c r="P36" s="38"/>
    </row>
    <row r="37" spans="1:16" ht="12.75">
      <c r="A37" s="31" t="s">
        <v>36</v>
      </c>
      <c r="B37" s="32">
        <v>1532</v>
      </c>
      <c r="C37" s="32">
        <v>14843</v>
      </c>
      <c r="D37" s="33">
        <f>SUM(C37/C43)</f>
        <v>0.11228789517879974</v>
      </c>
      <c r="E37" s="17"/>
      <c r="F37" s="31"/>
      <c r="G37" s="32"/>
      <c r="H37" s="32"/>
      <c r="I37" s="44"/>
      <c r="J37" s="19"/>
      <c r="K37" s="45"/>
      <c r="L37" s="35"/>
      <c r="M37" s="36"/>
      <c r="N37" s="36"/>
      <c r="O37" s="36"/>
      <c r="P37" s="38"/>
    </row>
    <row r="38" spans="1:16" ht="12.75">
      <c r="A38" s="31" t="s">
        <v>38</v>
      </c>
      <c r="B38" s="32">
        <v>152</v>
      </c>
      <c r="C38" s="32">
        <v>1446</v>
      </c>
      <c r="D38" s="33">
        <f>SUM(C38/C43)</f>
        <v>0.010939048469214068</v>
      </c>
      <c r="E38" s="17"/>
      <c r="F38" s="31"/>
      <c r="G38" s="46"/>
      <c r="H38" s="46"/>
      <c r="I38" s="47"/>
      <c r="J38" s="20"/>
      <c r="K38" s="48"/>
      <c r="L38" s="9"/>
      <c r="M38" s="36"/>
      <c r="N38" s="36"/>
      <c r="O38" s="36"/>
      <c r="P38" s="38"/>
    </row>
    <row r="39" spans="1:16" ht="12.75">
      <c r="A39" s="31" t="s">
        <v>42</v>
      </c>
      <c r="B39" s="32">
        <v>1371</v>
      </c>
      <c r="C39" s="32">
        <v>13883</v>
      </c>
      <c r="D39" s="33">
        <f>SUM(C39/C43)</f>
        <v>0.10502545636106425</v>
      </c>
      <c r="E39" s="17"/>
      <c r="F39" s="41"/>
      <c r="G39" s="49"/>
      <c r="H39" s="49"/>
      <c r="I39" s="50"/>
      <c r="J39" s="21"/>
      <c r="K39" s="51"/>
      <c r="L39" s="36"/>
      <c r="M39" s="36"/>
      <c r="N39" s="36"/>
      <c r="O39" s="36"/>
      <c r="P39" s="38"/>
    </row>
    <row r="40" spans="1:16" ht="12.75">
      <c r="A40" s="31" t="s">
        <v>40</v>
      </c>
      <c r="B40" s="32">
        <v>15</v>
      </c>
      <c r="C40" s="32">
        <v>214</v>
      </c>
      <c r="D40" s="33">
        <f>SUM(C40/C43)</f>
        <v>0.001618918653120201</v>
      </c>
      <c r="E40" s="17"/>
      <c r="F40" s="41"/>
      <c r="G40" s="49"/>
      <c r="H40" s="49"/>
      <c r="I40" s="50"/>
      <c r="J40" s="21"/>
      <c r="K40" s="51"/>
      <c r="L40" s="36"/>
      <c r="M40" s="36"/>
      <c r="N40" s="36"/>
      <c r="O40" s="36"/>
      <c r="P40" s="38"/>
    </row>
    <row r="41" spans="4:16" ht="12.75">
      <c r="D41" s="52"/>
      <c r="E41" s="17"/>
      <c r="F41" s="41"/>
      <c r="G41" s="49"/>
      <c r="H41" s="49"/>
      <c r="I41" s="50"/>
      <c r="J41" s="21"/>
      <c r="K41" s="51"/>
      <c r="L41" s="36"/>
      <c r="M41" s="36"/>
      <c r="N41" s="36"/>
      <c r="O41" s="36"/>
      <c r="P41" s="38"/>
    </row>
    <row r="42" spans="1:16" ht="12.75">
      <c r="A42" s="31"/>
      <c r="B42" s="32"/>
      <c r="C42" s="32"/>
      <c r="D42" s="53"/>
      <c r="E42" s="8"/>
      <c r="F42" s="41"/>
      <c r="G42" s="49"/>
      <c r="H42" s="49"/>
      <c r="I42" s="50"/>
      <c r="J42" s="21"/>
      <c r="K42" s="51"/>
      <c r="L42" s="36"/>
      <c r="M42" s="36"/>
      <c r="N42" s="36"/>
      <c r="O42" s="36"/>
      <c r="P42" s="38"/>
    </row>
    <row r="43" spans="1:16" ht="12.75">
      <c r="A43" s="54" t="s">
        <v>101</v>
      </c>
      <c r="B43" s="55">
        <f>SUM(B6:B40)</f>
        <v>12471</v>
      </c>
      <c r="C43" s="55">
        <f>SUM(C6:C40)</f>
        <v>132187</v>
      </c>
      <c r="D43" s="56"/>
      <c r="E43" s="6"/>
      <c r="F43" s="54" t="str">
        <f>(A43)</f>
        <v>Total July 2002</v>
      </c>
      <c r="G43" s="32">
        <f>SUM(G6:G30)</f>
        <v>2545</v>
      </c>
      <c r="H43" s="32">
        <f>SUM(H6:H30)</f>
        <v>26027</v>
      </c>
      <c r="I43" s="44"/>
      <c r="J43" s="19"/>
      <c r="K43" s="54" t="str">
        <f>(F43)</f>
        <v>Total July 2002</v>
      </c>
      <c r="L43" s="32">
        <f>SUM(L6:L23)</f>
        <v>332</v>
      </c>
      <c r="M43" s="32">
        <f>SUM(M6:M42)</f>
        <v>2771</v>
      </c>
      <c r="N43" s="36"/>
      <c r="O43" s="36"/>
      <c r="P43" s="38"/>
    </row>
    <row r="44" spans="1:16" ht="12.75">
      <c r="A44" s="54" t="s">
        <v>102</v>
      </c>
      <c r="B44" s="55">
        <v>12295</v>
      </c>
      <c r="C44" s="55">
        <v>141483</v>
      </c>
      <c r="D44" s="56"/>
      <c r="E44" s="6"/>
      <c r="F44" s="54" t="str">
        <f>A44</f>
        <v>Total July 2001 </v>
      </c>
      <c r="G44" s="32">
        <v>2661</v>
      </c>
      <c r="H44" s="32">
        <v>29958</v>
      </c>
      <c r="I44" s="44"/>
      <c r="J44" s="19"/>
      <c r="K44" s="54" t="str">
        <f>(F44)</f>
        <v>Total July 2001 </v>
      </c>
      <c r="L44" s="32">
        <v>384</v>
      </c>
      <c r="M44" s="32">
        <v>3410</v>
      </c>
      <c r="N44" s="36"/>
      <c r="O44" s="36"/>
      <c r="P44" s="38"/>
    </row>
    <row r="45" spans="1:16" ht="12.75">
      <c r="A45" s="54" t="s">
        <v>78</v>
      </c>
      <c r="B45" s="57">
        <f>SUM(B43-B44)</f>
        <v>176</v>
      </c>
      <c r="C45" s="57">
        <f>SUM(C43-C44)</f>
        <v>-9296</v>
      </c>
      <c r="D45" s="56"/>
      <c r="E45" s="6"/>
      <c r="F45" s="54" t="s">
        <v>78</v>
      </c>
      <c r="G45" s="57">
        <f>SUM(G43-G44)</f>
        <v>-116</v>
      </c>
      <c r="H45" s="57">
        <f>SUM(H43-H44)</f>
        <v>-3931</v>
      </c>
      <c r="I45" s="56"/>
      <c r="J45" s="6"/>
      <c r="K45" s="54" t="s">
        <v>78</v>
      </c>
      <c r="L45" s="57">
        <f>SUM(L43-L44)</f>
        <v>-52</v>
      </c>
      <c r="M45" s="57">
        <f>SUM(M43-M44)</f>
        <v>-639</v>
      </c>
      <c r="N45" s="36"/>
      <c r="O45" s="36"/>
      <c r="P45" s="38"/>
    </row>
    <row r="46" spans="1:16" ht="12.75">
      <c r="A46" s="54" t="s">
        <v>79</v>
      </c>
      <c r="B46" s="58">
        <f>SUM(B45/B44)</f>
        <v>0.014314762098413989</v>
      </c>
      <c r="C46" s="58">
        <f>SUM(C45/C44)</f>
        <v>-0.06570400684181138</v>
      </c>
      <c r="D46" s="59"/>
      <c r="E46" s="15"/>
      <c r="F46" s="54" t="s">
        <v>79</v>
      </c>
      <c r="G46" s="58">
        <f>SUM(G45/G44)</f>
        <v>-0.043592634347989476</v>
      </c>
      <c r="H46" s="58">
        <f>SUM(H45/H44)</f>
        <v>-0.13121703718539288</v>
      </c>
      <c r="I46" s="59"/>
      <c r="J46" s="15"/>
      <c r="K46" s="54" t="s">
        <v>79</v>
      </c>
      <c r="L46" s="58">
        <f>SUM(L45/L44)</f>
        <v>-0.13541666666666666</v>
      </c>
      <c r="M46" s="58">
        <f>SUM(M45/M44)</f>
        <v>-0.18739002932551319</v>
      </c>
      <c r="N46" s="36"/>
      <c r="O46" s="36"/>
      <c r="P46" s="38"/>
    </row>
    <row r="47" spans="1:16" ht="12.75">
      <c r="A47" s="54"/>
      <c r="B47" s="58"/>
      <c r="C47" s="58"/>
      <c r="D47" s="59"/>
      <c r="E47" s="15"/>
      <c r="F47" s="54"/>
      <c r="G47" s="58"/>
      <c r="H47" s="58"/>
      <c r="I47" s="59"/>
      <c r="J47" s="15"/>
      <c r="K47" s="54"/>
      <c r="L47" s="58"/>
      <c r="M47" s="58"/>
      <c r="N47" s="36"/>
      <c r="O47" s="36"/>
      <c r="P47" s="38"/>
    </row>
    <row r="48" spans="1:16" ht="12.75">
      <c r="A48" s="60"/>
      <c r="B48" s="55"/>
      <c r="C48" s="55"/>
      <c r="D48" s="56"/>
      <c r="E48" s="6"/>
      <c r="F48" s="60"/>
      <c r="G48" s="55"/>
      <c r="H48" s="55"/>
      <c r="I48" s="61"/>
      <c r="J48" s="22"/>
      <c r="K48" s="60"/>
      <c r="L48" s="55"/>
      <c r="M48" s="55"/>
      <c r="N48" s="36"/>
      <c r="O48" s="36"/>
      <c r="P48" s="38"/>
    </row>
    <row r="49" spans="1:16" ht="12.75">
      <c r="A49" s="54"/>
      <c r="B49" s="62"/>
      <c r="C49" s="62"/>
      <c r="D49" s="63"/>
      <c r="E49" s="18"/>
      <c r="F49" s="54"/>
      <c r="G49" s="62"/>
      <c r="H49" s="62"/>
      <c r="I49" s="63"/>
      <c r="J49" s="18"/>
      <c r="K49" s="54"/>
      <c r="L49" s="62"/>
      <c r="M49" s="62"/>
      <c r="N49" s="36"/>
      <c r="O49" s="36"/>
      <c r="P49" s="38"/>
    </row>
    <row r="50" spans="1:16" ht="12.75">
      <c r="A50" s="54"/>
      <c r="B50" s="58"/>
      <c r="C50" s="58"/>
      <c r="D50" s="59"/>
      <c r="E50" s="15"/>
      <c r="F50" s="54"/>
      <c r="G50" s="58"/>
      <c r="H50" s="58"/>
      <c r="I50" s="59"/>
      <c r="J50" s="15"/>
      <c r="K50" s="54"/>
      <c r="L50" s="58"/>
      <c r="M50" s="58"/>
      <c r="N50" s="36"/>
      <c r="O50" s="36"/>
      <c r="P50" s="38"/>
    </row>
    <row r="51" spans="1:16" ht="12.75">
      <c r="A51" s="64"/>
      <c r="B51" s="65"/>
      <c r="C51" s="65"/>
      <c r="D51" s="66"/>
      <c r="E51" s="5"/>
      <c r="F51" s="67"/>
      <c r="G51" s="68"/>
      <c r="H51" s="68"/>
      <c r="I51" s="69"/>
      <c r="J51"/>
      <c r="K51" s="67"/>
      <c r="L51" s="68"/>
      <c r="M51" s="68"/>
      <c r="N51" s="68"/>
      <c r="O51" s="68"/>
      <c r="P51" s="70"/>
    </row>
    <row r="52" spans="1:12" ht="12.75">
      <c r="A52" s="2"/>
      <c r="B52" s="2"/>
      <c r="C52" s="2"/>
      <c r="D52" s="2"/>
      <c r="E52" s="2"/>
      <c r="F52" s="2"/>
      <c r="L52" s="1"/>
    </row>
    <row r="53" spans="1:12" ht="12.75">
      <c r="A53" s="2"/>
      <c r="B53" s="2"/>
      <c r="C53" s="2"/>
      <c r="D53" s="2"/>
      <c r="E53" s="2"/>
      <c r="F53" s="2"/>
      <c r="L53" s="1"/>
    </row>
    <row r="54" spans="1:12" ht="12.75">
      <c r="A54" s="2"/>
      <c r="B54" s="3"/>
      <c r="C54" s="3"/>
      <c r="D54" s="3"/>
      <c r="E54" s="3"/>
      <c r="F54" s="3"/>
      <c r="L54" s="1"/>
    </row>
    <row r="58" spans="1:12" ht="12.75">
      <c r="A58" s="2"/>
      <c r="B58" s="2"/>
      <c r="C58" s="2"/>
      <c r="D58" s="2"/>
      <c r="E58" s="2"/>
      <c r="F58" s="2"/>
      <c r="L58" s="1"/>
    </row>
    <row r="63" spans="1:12" ht="12.75">
      <c r="A63" s="1"/>
      <c r="B63" s="1"/>
      <c r="C63" s="1"/>
      <c r="D63" s="1"/>
      <c r="E63" s="1"/>
      <c r="F63" s="1"/>
      <c r="L63" s="1"/>
    </row>
    <row r="64" spans="1:12" ht="12.75">
      <c r="A64" s="1"/>
      <c r="B64" s="1"/>
      <c r="C64" s="1"/>
      <c r="D64" s="1"/>
      <c r="E64" s="1"/>
      <c r="F64" s="1"/>
      <c r="L64" s="1"/>
    </row>
    <row r="65" spans="1:12" ht="12.75">
      <c r="A65" s="1"/>
      <c r="B65" s="1"/>
      <c r="C65" s="1"/>
      <c r="D65" s="1"/>
      <c r="E65" s="1"/>
      <c r="F65" s="1"/>
      <c r="L65" s="1"/>
    </row>
    <row r="66" spans="1:12" ht="12.75">
      <c r="A66" s="1"/>
      <c r="B66" s="1"/>
      <c r="C66" s="1"/>
      <c r="D66" s="1"/>
      <c r="E66" s="1"/>
      <c r="F66" s="1"/>
      <c r="L66" s="1"/>
    </row>
  </sheetData>
  <sheetProtection/>
  <mergeCells count="4">
    <mergeCell ref="A1:P1"/>
    <mergeCell ref="B4:D4"/>
    <mergeCell ref="G4:I4"/>
    <mergeCell ref="L4:P4"/>
  </mergeCells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zoomScale="75" zoomScaleNormal="75" zoomScalePageLayoutView="0" workbookViewId="0" topLeftCell="A1">
      <selection activeCell="A1" sqref="A1:P1"/>
    </sheetView>
  </sheetViews>
  <sheetFormatPr defaultColWidth="11.421875" defaultRowHeight="12.75"/>
  <cols>
    <col min="1" max="1" width="20.421875" style="0" customWidth="1"/>
    <col min="2" max="2" width="12.421875" style="0" customWidth="1"/>
    <col min="3" max="3" width="15.00390625" style="0" customWidth="1"/>
    <col min="4" max="4" width="10.140625" style="0" customWidth="1"/>
    <col min="5" max="5" width="3.28125" style="0" customWidth="1"/>
    <col min="6" max="6" width="20.421875" style="0" customWidth="1"/>
    <col min="7" max="7" width="12.421875" style="4" customWidth="1"/>
    <col min="8" max="8" width="15.00390625" style="4" customWidth="1"/>
    <col min="9" max="9" width="10.140625" style="4" customWidth="1"/>
    <col min="10" max="10" width="3.140625" style="4" customWidth="1"/>
    <col min="11" max="11" width="20.00390625" style="4" customWidth="1"/>
    <col min="12" max="12" width="12.421875" style="0" customWidth="1"/>
    <col min="13" max="13" width="15.00390625" style="0" customWidth="1"/>
    <col min="14" max="14" width="11.28125" style="0" hidden="1" customWidth="1"/>
    <col min="15" max="15" width="9.140625" style="0" hidden="1" customWidth="1"/>
    <col min="16" max="16" width="10.140625" style="13" customWidth="1"/>
    <col min="17" max="16384" width="8.8515625" style="0" customWidth="1"/>
  </cols>
  <sheetData>
    <row r="1" spans="1:16" s="10" customFormat="1" ht="26.25">
      <c r="A1" s="71" t="s">
        <v>103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12" customFormat="1" ht="12.75">
      <c r="A2" s="14" t="s">
        <v>63</v>
      </c>
      <c r="P2" s="23"/>
    </row>
    <row r="3" spans="1:16" s="12" customFormat="1" ht="12.75">
      <c r="A3" s="14"/>
      <c r="B3" s="16"/>
      <c r="G3" s="16"/>
      <c r="H3" s="16"/>
      <c r="I3" s="16"/>
      <c r="J3" s="16"/>
      <c r="K3" s="16"/>
      <c r="L3" s="16"/>
      <c r="M3" s="16"/>
      <c r="P3" s="23"/>
    </row>
    <row r="4" spans="1:16" s="11" customFormat="1" ht="15" customHeight="1">
      <c r="A4" s="24"/>
      <c r="B4" s="72" t="s">
        <v>68</v>
      </c>
      <c r="C4" s="72"/>
      <c r="D4" s="73"/>
      <c r="E4" s="6"/>
      <c r="F4" s="25"/>
      <c r="G4" s="74" t="s">
        <v>69</v>
      </c>
      <c r="H4" s="74"/>
      <c r="I4" s="75"/>
      <c r="J4" s="16"/>
      <c r="K4" s="26"/>
      <c r="L4" s="74" t="s">
        <v>70</v>
      </c>
      <c r="M4" s="74"/>
      <c r="N4" s="74"/>
      <c r="O4" s="74"/>
      <c r="P4" s="75"/>
    </row>
    <row r="5" spans="1:16" s="1" customFormat="1" ht="12.75">
      <c r="A5" s="27" t="s">
        <v>0</v>
      </c>
      <c r="B5" s="28" t="s">
        <v>61</v>
      </c>
      <c r="C5" s="28" t="s">
        <v>44</v>
      </c>
      <c r="D5" s="29" t="s">
        <v>71</v>
      </c>
      <c r="E5" s="6"/>
      <c r="F5" s="27" t="s">
        <v>0</v>
      </c>
      <c r="G5" s="28" t="str">
        <f>B5</f>
        <v>01/08 - 31/08</v>
      </c>
      <c r="H5" s="28" t="str">
        <f>C5</f>
        <v>01/01 - 31/08</v>
      </c>
      <c r="I5" s="29" t="s">
        <v>71</v>
      </c>
      <c r="J5" s="6"/>
      <c r="K5" s="27" t="s">
        <v>0</v>
      </c>
      <c r="L5" s="28" t="str">
        <f>B5</f>
        <v>01/08 - 31/08</v>
      </c>
      <c r="M5" s="28" t="str">
        <f>C5</f>
        <v>01/01 - 31/08</v>
      </c>
      <c r="N5" s="30"/>
      <c r="O5" s="30"/>
      <c r="P5" s="29" t="s">
        <v>71</v>
      </c>
    </row>
    <row r="6" spans="1:16" ht="12.75">
      <c r="A6" s="31" t="s">
        <v>1</v>
      </c>
      <c r="B6" s="32">
        <v>75</v>
      </c>
      <c r="C6" s="32">
        <v>1256</v>
      </c>
      <c r="D6" s="33">
        <f>SUM(C6/C43)</f>
        <v>0.008911783279053762</v>
      </c>
      <c r="E6" s="17"/>
      <c r="F6" s="31" t="s">
        <v>2</v>
      </c>
      <c r="G6" s="32">
        <v>3</v>
      </c>
      <c r="H6" s="32">
        <v>24</v>
      </c>
      <c r="I6" s="33">
        <f>SUM(H6/H43)</f>
        <v>0.0008506415254838024</v>
      </c>
      <c r="J6" s="17"/>
      <c r="K6" s="7" t="s">
        <v>43</v>
      </c>
      <c r="L6" s="13">
        <v>4</v>
      </c>
      <c r="M6" s="13">
        <v>57</v>
      </c>
      <c r="P6" s="34">
        <f>SUM(M6/M43)</f>
        <v>0.018787079762689517</v>
      </c>
    </row>
    <row r="7" spans="1:16" ht="12.75">
      <c r="A7" s="31" t="s">
        <v>41</v>
      </c>
      <c r="B7" s="32">
        <v>239</v>
      </c>
      <c r="C7" s="32">
        <v>2839</v>
      </c>
      <c r="D7" s="33">
        <f>SUM(C7/C43)</f>
        <v>0.020143752172956712</v>
      </c>
      <c r="E7" s="17"/>
      <c r="F7" s="31" t="s">
        <v>4</v>
      </c>
      <c r="G7" s="32">
        <v>189</v>
      </c>
      <c r="H7" s="32">
        <v>2561</v>
      </c>
      <c r="I7" s="33">
        <f>SUM(H7/H43)</f>
        <v>0.09077053944850075</v>
      </c>
      <c r="J7" s="17"/>
      <c r="K7" s="31" t="s">
        <v>6</v>
      </c>
      <c r="L7" s="35">
        <v>29</v>
      </c>
      <c r="M7" s="35">
        <v>310</v>
      </c>
      <c r="N7" s="36"/>
      <c r="O7" s="36"/>
      <c r="P7" s="34">
        <f>SUM(M7/M43)</f>
        <v>0.1021753460777851</v>
      </c>
    </row>
    <row r="8" spans="1:16" ht="12.75">
      <c r="A8" s="31" t="s">
        <v>3</v>
      </c>
      <c r="B8" s="32">
        <v>260</v>
      </c>
      <c r="C8" s="32">
        <v>3907</v>
      </c>
      <c r="D8" s="33">
        <f>SUM(C8/C43)</f>
        <v>0.02772160610769351</v>
      </c>
      <c r="E8" s="17"/>
      <c r="F8" s="31" t="s">
        <v>43</v>
      </c>
      <c r="G8" s="32">
        <v>7</v>
      </c>
      <c r="H8" s="32">
        <v>80</v>
      </c>
      <c r="I8" s="33">
        <f>SUM(H8/H43)</f>
        <v>0.0028354717516126744</v>
      </c>
      <c r="J8" s="17"/>
      <c r="K8" s="31" t="s">
        <v>8</v>
      </c>
      <c r="L8" s="35">
        <v>0</v>
      </c>
      <c r="M8" s="35">
        <v>29</v>
      </c>
      <c r="N8" s="36"/>
      <c r="O8" s="36"/>
      <c r="P8" s="34">
        <f>SUM(M8/M43)</f>
        <v>0.00955833882663151</v>
      </c>
    </row>
    <row r="9" spans="1:16" ht="12.75">
      <c r="A9" s="31" t="s">
        <v>5</v>
      </c>
      <c r="B9" s="32">
        <v>14</v>
      </c>
      <c r="C9" s="32">
        <v>249</v>
      </c>
      <c r="D9" s="33">
        <f>SUM(C9/C43)</f>
        <v>0.0017667468443347027</v>
      </c>
      <c r="E9" s="17"/>
      <c r="F9" s="31" t="s">
        <v>7</v>
      </c>
      <c r="G9" s="32">
        <v>0</v>
      </c>
      <c r="H9" s="32">
        <v>21</v>
      </c>
      <c r="I9" s="33">
        <f>SUM(H9/H43)</f>
        <v>0.0007443113347983271</v>
      </c>
      <c r="J9" s="17"/>
      <c r="K9" s="31" t="s">
        <v>12</v>
      </c>
      <c r="L9" s="35">
        <v>27</v>
      </c>
      <c r="M9" s="35">
        <v>184</v>
      </c>
      <c r="N9" s="36"/>
      <c r="O9" s="36"/>
      <c r="P9" s="34">
        <f>SUM(M9/M43)</f>
        <v>0.06064601186552406</v>
      </c>
    </row>
    <row r="10" spans="1:16" ht="12.75">
      <c r="A10" s="31" t="s">
        <v>4</v>
      </c>
      <c r="B10" s="32">
        <v>218</v>
      </c>
      <c r="C10" s="32">
        <v>3900</v>
      </c>
      <c r="D10" s="33">
        <f>SUM(C10/C43)</f>
        <v>0.02767193852572426</v>
      </c>
      <c r="E10" s="17"/>
      <c r="F10" s="31" t="s">
        <v>9</v>
      </c>
      <c r="G10" s="32">
        <v>243</v>
      </c>
      <c r="H10" s="32">
        <v>2375</v>
      </c>
      <c r="I10" s="33">
        <f>SUM(H10/H43)</f>
        <v>0.08417806762600127</v>
      </c>
      <c r="J10" s="17"/>
      <c r="K10" s="31" t="s">
        <v>14</v>
      </c>
      <c r="L10" s="35">
        <v>12</v>
      </c>
      <c r="M10" s="35">
        <v>172</v>
      </c>
      <c r="N10" s="36"/>
      <c r="O10" s="36"/>
      <c r="P10" s="34">
        <f>SUM(M10/M43)</f>
        <v>0.05669083717864205</v>
      </c>
    </row>
    <row r="11" spans="1:16" ht="12.75">
      <c r="A11" s="31" t="s">
        <v>43</v>
      </c>
      <c r="B11" s="32">
        <v>30</v>
      </c>
      <c r="C11" s="32">
        <v>1184</v>
      </c>
      <c r="D11" s="33">
        <f>SUM(C11/C43)</f>
        <v>0.008400916721655775</v>
      </c>
      <c r="E11" s="17"/>
      <c r="F11" s="31" t="s">
        <v>10</v>
      </c>
      <c r="G11" s="32">
        <v>357</v>
      </c>
      <c r="H11" s="32">
        <v>4483</v>
      </c>
      <c r="I11" s="33">
        <f>SUM(H11/H43)</f>
        <v>0.15889274828099526</v>
      </c>
      <c r="J11" s="17"/>
      <c r="K11" s="31" t="s">
        <v>15</v>
      </c>
      <c r="L11" s="35">
        <v>23</v>
      </c>
      <c r="M11" s="35">
        <v>294</v>
      </c>
      <c r="N11" s="36"/>
      <c r="O11" s="36"/>
      <c r="P11" s="34">
        <f>SUM(M11/M43)</f>
        <v>0.09690177982860909</v>
      </c>
    </row>
    <row r="12" spans="1:16" ht="12.75">
      <c r="A12" s="31" t="s">
        <v>7</v>
      </c>
      <c r="B12" s="32">
        <v>13</v>
      </c>
      <c r="C12" s="32">
        <v>193</v>
      </c>
      <c r="D12" s="33">
        <f>SUM(C12/C43)</f>
        <v>0.0013694061885807134</v>
      </c>
      <c r="E12" s="17"/>
      <c r="F12" s="31" t="s">
        <v>13</v>
      </c>
      <c r="G12" s="32">
        <v>25</v>
      </c>
      <c r="H12" s="32">
        <v>274</v>
      </c>
      <c r="I12" s="33">
        <f>SUM(H12/H43)</f>
        <v>0.00971149074927341</v>
      </c>
      <c r="J12" s="17"/>
      <c r="K12" s="31" t="s">
        <v>19</v>
      </c>
      <c r="L12" s="35">
        <v>16</v>
      </c>
      <c r="M12" s="35">
        <v>200</v>
      </c>
      <c r="N12" s="36"/>
      <c r="O12" s="36"/>
      <c r="P12" s="34">
        <f>SUM(M12/M43)</f>
        <v>0.06591957811470006</v>
      </c>
    </row>
    <row r="13" spans="1:16" ht="12.75">
      <c r="A13" s="31" t="s">
        <v>9</v>
      </c>
      <c r="B13" s="32">
        <v>432</v>
      </c>
      <c r="C13" s="32">
        <v>8419</v>
      </c>
      <c r="D13" s="33">
        <f>SUM(C13/C43)</f>
        <v>0.05973591037130065</v>
      </c>
      <c r="E13" s="17"/>
      <c r="F13" s="31" t="s">
        <v>14</v>
      </c>
      <c r="G13" s="32">
        <v>56</v>
      </c>
      <c r="H13" s="32">
        <v>956</v>
      </c>
      <c r="I13" s="33">
        <f>SUM(H13/H43)</f>
        <v>0.03388388743177146</v>
      </c>
      <c r="J13" s="17"/>
      <c r="K13" s="31" t="s">
        <v>22</v>
      </c>
      <c r="L13" s="35">
        <v>28</v>
      </c>
      <c r="M13" s="35">
        <v>428</v>
      </c>
      <c r="N13" s="36"/>
      <c r="O13" s="36"/>
      <c r="P13" s="34">
        <f>SUM(M13/M43)</f>
        <v>0.14106789716545814</v>
      </c>
    </row>
    <row r="14" spans="1:16" ht="12.75">
      <c r="A14" s="31" t="s">
        <v>10</v>
      </c>
      <c r="B14" s="32">
        <v>1046</v>
      </c>
      <c r="C14" s="32">
        <v>15770</v>
      </c>
      <c r="D14" s="33">
        <f>SUM(C14/C43)</f>
        <v>0.11189396680786451</v>
      </c>
      <c r="E14" s="17"/>
      <c r="F14" s="31" t="s">
        <v>15</v>
      </c>
      <c r="G14" s="32">
        <v>26</v>
      </c>
      <c r="H14" s="32">
        <v>299</v>
      </c>
      <c r="I14" s="33">
        <f>SUM(H14/H43)</f>
        <v>0.01059757567165237</v>
      </c>
      <c r="J14" s="17"/>
      <c r="K14" s="31" t="s">
        <v>24</v>
      </c>
      <c r="L14" s="35">
        <v>12</v>
      </c>
      <c r="M14" s="35">
        <v>176</v>
      </c>
      <c r="N14" s="36"/>
      <c r="O14" s="36"/>
      <c r="P14" s="34">
        <f>SUM(M14/M43)</f>
        <v>0.05800922874093606</v>
      </c>
    </row>
    <row r="15" spans="1:16" ht="12.75">
      <c r="A15" s="31" t="s">
        <v>11</v>
      </c>
      <c r="B15" s="32">
        <v>205</v>
      </c>
      <c r="C15" s="32">
        <v>2756</v>
      </c>
      <c r="D15" s="33">
        <f>SUM(C15/C43)</f>
        <v>0.019554836558178478</v>
      </c>
      <c r="E15" s="17"/>
      <c r="F15" s="31" t="s">
        <v>17</v>
      </c>
      <c r="G15" s="32">
        <v>2</v>
      </c>
      <c r="H15" s="32">
        <v>62</v>
      </c>
      <c r="I15" s="33">
        <f>SUM(H15/H43)</f>
        <v>0.002197490607499823</v>
      </c>
      <c r="J15" s="17"/>
      <c r="K15" s="31" t="s">
        <v>29</v>
      </c>
      <c r="L15" s="35">
        <v>7</v>
      </c>
      <c r="M15" s="35">
        <v>153</v>
      </c>
      <c r="N15" s="36"/>
      <c r="O15" s="36"/>
      <c r="P15" s="34">
        <f>SUM(M15/M43)</f>
        <v>0.05042847725774555</v>
      </c>
    </row>
    <row r="16" spans="1:16" ht="12.75">
      <c r="A16" s="31" t="s">
        <v>13</v>
      </c>
      <c r="B16" s="32">
        <v>250</v>
      </c>
      <c r="C16" s="32">
        <v>4246</v>
      </c>
      <c r="D16" s="33">
        <f>SUM(C16/C43)</f>
        <v>0.030126936148775693</v>
      </c>
      <c r="E16" s="17"/>
      <c r="F16" s="31" t="s">
        <v>21</v>
      </c>
      <c r="G16" s="32">
        <v>58</v>
      </c>
      <c r="H16" s="32">
        <v>430</v>
      </c>
      <c r="I16" s="33">
        <f>SUM(H16/H43)</f>
        <v>0.015240660664918125</v>
      </c>
      <c r="J16" s="17"/>
      <c r="K16" s="31" t="s">
        <v>32</v>
      </c>
      <c r="L16" s="35">
        <v>33</v>
      </c>
      <c r="M16" s="35">
        <v>415</v>
      </c>
      <c r="N16" s="36"/>
      <c r="O16" s="36"/>
      <c r="P16" s="34">
        <f>SUM(M16/M43)</f>
        <v>0.13678312458800262</v>
      </c>
    </row>
    <row r="17" spans="1:16" ht="12.75">
      <c r="A17" s="31" t="s">
        <v>14</v>
      </c>
      <c r="B17" s="32">
        <v>3</v>
      </c>
      <c r="C17" s="32">
        <v>90</v>
      </c>
      <c r="D17" s="33">
        <f>SUM(C17/C43)</f>
        <v>0.000638583196747483</v>
      </c>
      <c r="E17" s="17"/>
      <c r="F17" s="31" t="s">
        <v>22</v>
      </c>
      <c r="G17" s="32">
        <v>96</v>
      </c>
      <c r="H17" s="32">
        <v>1133</v>
      </c>
      <c r="I17" s="33">
        <f>SUM(H17/H43)</f>
        <v>0.040157368682214506</v>
      </c>
      <c r="J17" s="17"/>
      <c r="K17" s="31" t="s">
        <v>38</v>
      </c>
      <c r="L17" s="35">
        <v>45</v>
      </c>
      <c r="M17" s="35">
        <v>435</v>
      </c>
      <c r="N17" s="36"/>
      <c r="O17" s="36"/>
      <c r="P17" s="34">
        <f>SUM(M17/M43)</f>
        <v>0.14337508239947264</v>
      </c>
    </row>
    <row r="18" spans="1:16" ht="12.75">
      <c r="A18" s="31" t="s">
        <v>16</v>
      </c>
      <c r="B18" s="32">
        <v>11</v>
      </c>
      <c r="C18" s="32">
        <v>226</v>
      </c>
      <c r="D18" s="33">
        <f>SUM(C18/C43)</f>
        <v>0.001603553360721457</v>
      </c>
      <c r="E18" s="17"/>
      <c r="F18" s="31" t="s">
        <v>24</v>
      </c>
      <c r="G18" s="32">
        <v>132</v>
      </c>
      <c r="H18" s="32">
        <v>1998</v>
      </c>
      <c r="I18" s="33">
        <f>SUM(H18/H43)</f>
        <v>0.07081590699652655</v>
      </c>
      <c r="J18" s="17"/>
      <c r="K18" s="31" t="s">
        <v>82</v>
      </c>
      <c r="L18" s="35">
        <v>27</v>
      </c>
      <c r="M18" s="35">
        <v>181</v>
      </c>
      <c r="N18" s="36"/>
      <c r="O18" s="36"/>
      <c r="P18" s="34">
        <f>SUM(M18/M43)</f>
        <v>0.05965721819380356</v>
      </c>
    </row>
    <row r="19" spans="1:11" ht="12.75">
      <c r="A19" s="31" t="s">
        <v>55</v>
      </c>
      <c r="B19" s="32">
        <v>84</v>
      </c>
      <c r="C19" s="32">
        <v>1204</v>
      </c>
      <c r="D19" s="33">
        <f>SUM(C19/C43)</f>
        <v>0.008542824098710771</v>
      </c>
      <c r="E19" s="17"/>
      <c r="F19" s="31" t="s">
        <v>26</v>
      </c>
      <c r="G19" s="32">
        <v>163</v>
      </c>
      <c r="H19" s="32">
        <v>1704</v>
      </c>
      <c r="I19" s="33">
        <f>SUM(H19/H43)</f>
        <v>0.06039554830934997</v>
      </c>
      <c r="J19" s="17"/>
      <c r="K19" s="37"/>
    </row>
    <row r="20" spans="1:16" ht="12.75">
      <c r="A20" s="31" t="s">
        <v>20</v>
      </c>
      <c r="B20" s="32">
        <v>31</v>
      </c>
      <c r="C20" s="32">
        <v>494</v>
      </c>
      <c r="D20" s="33">
        <f>SUM(C20/C43)</f>
        <v>0.003505112213258406</v>
      </c>
      <c r="E20" s="17"/>
      <c r="F20" s="31" t="s">
        <v>27</v>
      </c>
      <c r="G20" s="32">
        <v>66</v>
      </c>
      <c r="H20" s="32">
        <v>1265</v>
      </c>
      <c r="I20" s="33">
        <f>SUM(H20/H43)</f>
        <v>0.04483589707237542</v>
      </c>
      <c r="J20" s="17"/>
      <c r="K20" s="37"/>
      <c r="L20" s="36"/>
      <c r="M20" s="36"/>
      <c r="N20" s="36"/>
      <c r="O20" s="36"/>
      <c r="P20" s="38"/>
    </row>
    <row r="21" spans="1:16" ht="12.75">
      <c r="A21" s="31" t="s">
        <v>21</v>
      </c>
      <c r="B21" s="32">
        <v>233</v>
      </c>
      <c r="C21" s="32">
        <v>2015</v>
      </c>
      <c r="D21" s="33">
        <f>SUM(C21/C43)</f>
        <v>0.014297168238290867</v>
      </c>
      <c r="E21" s="17"/>
      <c r="F21" s="31" t="s">
        <v>28</v>
      </c>
      <c r="G21" s="32">
        <v>107</v>
      </c>
      <c r="H21" s="32">
        <v>1189</v>
      </c>
      <c r="I21" s="33">
        <f>SUM(H21/H43)</f>
        <v>0.04214219890834338</v>
      </c>
      <c r="J21" s="17"/>
      <c r="K21" s="39"/>
      <c r="L21" s="35"/>
      <c r="M21" s="35"/>
      <c r="N21" s="36"/>
      <c r="O21" s="36"/>
      <c r="P21" s="34"/>
    </row>
    <row r="22" spans="1:16" ht="12.75">
      <c r="A22" s="31" t="s">
        <v>23</v>
      </c>
      <c r="B22" s="32">
        <v>354</v>
      </c>
      <c r="C22" s="32">
        <v>3494</v>
      </c>
      <c r="D22" s="33">
        <f>SUM(C22/C43)</f>
        <v>0.024791218771507837</v>
      </c>
      <c r="E22" s="17"/>
      <c r="F22" s="31" t="s">
        <v>29</v>
      </c>
      <c r="G22" s="32">
        <v>164</v>
      </c>
      <c r="H22" s="32">
        <v>1670</v>
      </c>
      <c r="I22" s="33">
        <f>SUM(H22/H43)</f>
        <v>0.05919047281491458</v>
      </c>
      <c r="J22" s="17"/>
      <c r="K22" s="37"/>
      <c r="L22" s="36"/>
      <c r="M22" s="36"/>
      <c r="N22" s="36"/>
      <c r="O22" s="36"/>
      <c r="P22" s="38"/>
    </row>
    <row r="23" spans="1:16" ht="12.75">
      <c r="A23" s="31" t="s">
        <v>83</v>
      </c>
      <c r="B23" s="32">
        <v>118</v>
      </c>
      <c r="C23" s="32">
        <v>1537</v>
      </c>
      <c r="D23" s="33">
        <f>SUM(C23/C43)</f>
        <v>0.010905581926676459</v>
      </c>
      <c r="E23" s="17"/>
      <c r="F23" s="31" t="s">
        <v>55</v>
      </c>
      <c r="G23" s="32">
        <v>6</v>
      </c>
      <c r="H23" s="32">
        <v>197</v>
      </c>
      <c r="I23" s="33">
        <f>SUM(H23/H43)</f>
        <v>0.006982349188346211</v>
      </c>
      <c r="J23" s="17"/>
      <c r="K23" s="37"/>
      <c r="L23" s="36"/>
      <c r="M23" s="36"/>
      <c r="N23" s="36"/>
      <c r="O23" s="36"/>
      <c r="P23" s="38"/>
    </row>
    <row r="24" spans="1:16" ht="12.75">
      <c r="A24" s="31" t="s">
        <v>62</v>
      </c>
      <c r="B24" s="32">
        <v>22</v>
      </c>
      <c r="C24" s="32">
        <v>300</v>
      </c>
      <c r="D24" s="33">
        <f>SUM(C24/C44)</f>
        <v>0.0019970975515584016</v>
      </c>
      <c r="E24" s="17"/>
      <c r="F24" s="31" t="s">
        <v>33</v>
      </c>
      <c r="G24" s="32">
        <v>77</v>
      </c>
      <c r="H24" s="32">
        <v>944</v>
      </c>
      <c r="I24" s="33">
        <f>SUM(H24/H43)</f>
        <v>0.03345856666902956</v>
      </c>
      <c r="J24" s="17"/>
      <c r="K24" s="39"/>
      <c r="L24" s="35"/>
      <c r="M24" s="35"/>
      <c r="N24" s="36"/>
      <c r="O24" s="36"/>
      <c r="P24" s="34"/>
    </row>
    <row r="25" spans="1:16" ht="12.75">
      <c r="A25" s="31" t="s">
        <v>24</v>
      </c>
      <c r="B25" s="32">
        <v>93</v>
      </c>
      <c r="C25" s="32">
        <v>1940</v>
      </c>
      <c r="D25" s="33">
        <f>SUM(C25/C43)</f>
        <v>0.013765015574334632</v>
      </c>
      <c r="E25" s="17"/>
      <c r="F25" s="31" t="s">
        <v>35</v>
      </c>
      <c r="G25" s="32">
        <v>6</v>
      </c>
      <c r="H25" s="32">
        <v>72</v>
      </c>
      <c r="I25" s="33">
        <f>SUM(H25/H43)</f>
        <v>0.002551924576451407</v>
      </c>
      <c r="J25" s="17"/>
      <c r="K25" s="39"/>
      <c r="L25" s="35"/>
      <c r="M25" s="35"/>
      <c r="N25" s="36"/>
      <c r="O25" s="36"/>
      <c r="P25" s="34"/>
    </row>
    <row r="26" spans="1:16" ht="12.75">
      <c r="A26" s="31" t="s">
        <v>26</v>
      </c>
      <c r="B26" s="32">
        <v>489</v>
      </c>
      <c r="C26" s="32">
        <v>13366</v>
      </c>
      <c r="D26" s="33">
        <f>SUM(C26/C43)</f>
        <v>0.09483670008585396</v>
      </c>
      <c r="E26" s="17"/>
      <c r="F26" s="31" t="s">
        <v>36</v>
      </c>
      <c r="G26" s="32">
        <v>190</v>
      </c>
      <c r="H26" s="32">
        <v>2767</v>
      </c>
      <c r="I26" s="33">
        <f>SUM(H26/H43)</f>
        <v>0.09807187920890338</v>
      </c>
      <c r="J26" s="17"/>
      <c r="K26" s="39"/>
      <c r="L26" s="35"/>
      <c r="M26" s="35"/>
      <c r="N26" s="36"/>
      <c r="O26" s="36"/>
      <c r="P26" s="34"/>
    </row>
    <row r="27" spans="1:16" ht="12.75">
      <c r="A27" s="31" t="s">
        <v>27</v>
      </c>
      <c r="B27" s="32">
        <v>734</v>
      </c>
      <c r="C27" s="32">
        <v>10968</v>
      </c>
      <c r="D27" s="33">
        <f>SUM(C27/C43)</f>
        <v>0.07782200557695992</v>
      </c>
      <c r="E27" s="17"/>
      <c r="F27" s="31" t="s">
        <v>42</v>
      </c>
      <c r="G27" s="32">
        <v>230</v>
      </c>
      <c r="H27" s="32">
        <v>3125</v>
      </c>
      <c r="I27" s="33">
        <f>SUM(H27/H43)</f>
        <v>0.1107606152973701</v>
      </c>
      <c r="J27" s="17"/>
      <c r="K27" s="37"/>
      <c r="L27" s="36"/>
      <c r="M27" s="36"/>
      <c r="N27" s="36"/>
      <c r="O27" s="36"/>
      <c r="P27" s="38"/>
    </row>
    <row r="28" spans="1:16" ht="12.75">
      <c r="A28" s="31" t="s">
        <v>28</v>
      </c>
      <c r="B28" s="40">
        <v>609</v>
      </c>
      <c r="C28" s="40">
        <v>8324</v>
      </c>
      <c r="D28" s="33">
        <f>SUM(C28/C43)</f>
        <v>0.05906185033028942</v>
      </c>
      <c r="E28" s="17"/>
      <c r="F28" s="31" t="s">
        <v>30</v>
      </c>
      <c r="G28" s="32">
        <v>9</v>
      </c>
      <c r="H28" s="32">
        <v>131</v>
      </c>
      <c r="I28" s="33">
        <f>SUM(H28/H43)</f>
        <v>0.004643084993265755</v>
      </c>
      <c r="J28" s="17"/>
      <c r="K28" s="39"/>
      <c r="L28" s="35"/>
      <c r="M28" s="35"/>
      <c r="N28" s="36"/>
      <c r="O28" s="36"/>
      <c r="P28" s="34"/>
    </row>
    <row r="29" spans="1:16" ht="12.75">
      <c r="A29" s="41" t="s">
        <v>31</v>
      </c>
      <c r="B29" s="32">
        <v>1</v>
      </c>
      <c r="C29" s="32">
        <v>34</v>
      </c>
      <c r="D29" s="33">
        <f>SUM(C29/C43)</f>
        <v>0.00024124254099349354</v>
      </c>
      <c r="E29" s="17"/>
      <c r="F29" s="31" t="s">
        <v>18</v>
      </c>
      <c r="G29" s="32">
        <v>8</v>
      </c>
      <c r="H29" s="32">
        <v>38</v>
      </c>
      <c r="I29" s="33">
        <f>SUM(H29/H43)</f>
        <v>0.0013468490820160205</v>
      </c>
      <c r="J29" s="17"/>
      <c r="K29" s="37"/>
      <c r="L29" s="36"/>
      <c r="M29" s="36"/>
      <c r="N29" s="36"/>
      <c r="O29" s="36"/>
      <c r="P29" s="38"/>
    </row>
    <row r="30" spans="1:16" ht="12.75">
      <c r="A30" s="31" t="s">
        <v>29</v>
      </c>
      <c r="B30" s="32">
        <v>567</v>
      </c>
      <c r="C30" s="32">
        <v>10306</v>
      </c>
      <c r="D30" s="33">
        <f>SUM(C30/C43)</f>
        <v>0.07312487139643954</v>
      </c>
      <c r="E30" s="17"/>
      <c r="F30" s="31" t="s">
        <v>40</v>
      </c>
      <c r="G30" s="32">
        <v>24</v>
      </c>
      <c r="H30" s="32">
        <v>416</v>
      </c>
      <c r="I30" s="33">
        <f>SUM(H30/H43)</f>
        <v>0.014744453108385907</v>
      </c>
      <c r="K30" s="39"/>
      <c r="L30" s="35"/>
      <c r="M30" s="35"/>
      <c r="N30" s="36"/>
      <c r="O30" s="36"/>
      <c r="P30" s="34"/>
    </row>
    <row r="31" spans="1:16" ht="12.75">
      <c r="A31" s="31" t="s">
        <v>34</v>
      </c>
      <c r="B31" s="32">
        <v>43</v>
      </c>
      <c r="C31" s="32">
        <v>756</v>
      </c>
      <c r="D31" s="33">
        <f>SUM(C31/C43)</f>
        <v>0.005364098852678857</v>
      </c>
      <c r="E31" s="17"/>
      <c r="F31" s="41"/>
      <c r="G31" s="43"/>
      <c r="H31" s="43"/>
      <c r="I31" s="42"/>
      <c r="K31" s="39"/>
      <c r="L31" s="35"/>
      <c r="M31" s="35"/>
      <c r="N31" s="36"/>
      <c r="O31" s="36"/>
      <c r="P31" s="34"/>
    </row>
    <row r="32" spans="1:16" ht="12.75">
      <c r="A32" s="31" t="s">
        <v>33</v>
      </c>
      <c r="B32" s="32">
        <v>200</v>
      </c>
      <c r="C32" s="32">
        <v>2866</v>
      </c>
      <c r="D32" s="33">
        <f>SUM(C32/C43)</f>
        <v>0.020335327131980958</v>
      </c>
      <c r="E32" s="17"/>
      <c r="F32" s="41"/>
      <c r="G32" s="43"/>
      <c r="H32" s="43"/>
      <c r="I32" s="42"/>
      <c r="K32" s="39"/>
      <c r="L32" s="35"/>
      <c r="M32" s="35"/>
      <c r="N32" s="36"/>
      <c r="O32" s="36"/>
      <c r="P32" s="34"/>
    </row>
    <row r="33" spans="1:16" ht="12.75">
      <c r="A33" s="31" t="s">
        <v>37</v>
      </c>
      <c r="B33" s="32">
        <v>266</v>
      </c>
      <c r="C33" s="32">
        <v>3778</v>
      </c>
      <c r="D33" s="33">
        <f>SUM(C33/C43)</f>
        <v>0.026806303525688784</v>
      </c>
      <c r="E33" s="17"/>
      <c r="F33" s="41"/>
      <c r="G33" s="32"/>
      <c r="H33" s="32"/>
      <c r="I33" s="33"/>
      <c r="J33" s="17"/>
      <c r="K33" s="37"/>
      <c r="L33" s="36"/>
      <c r="M33" s="36"/>
      <c r="N33" s="36"/>
      <c r="O33" s="36"/>
      <c r="P33" s="38"/>
    </row>
    <row r="34" spans="1:16" ht="12.75">
      <c r="A34" s="31" t="s">
        <v>18</v>
      </c>
      <c r="B34" s="32">
        <v>37</v>
      </c>
      <c r="C34" s="32">
        <v>381</v>
      </c>
      <c r="D34" s="33">
        <f>SUM(C34/C43)</f>
        <v>0.0027033355328976777</v>
      </c>
      <c r="E34" s="17"/>
      <c r="F34" s="41"/>
      <c r="G34" s="43"/>
      <c r="H34" s="43"/>
      <c r="I34" s="42"/>
      <c r="K34" s="39"/>
      <c r="L34" s="35"/>
      <c r="M34" s="35"/>
      <c r="N34" s="36"/>
      <c r="O34" s="36"/>
      <c r="P34" s="34"/>
    </row>
    <row r="35" spans="1:16" ht="12.75">
      <c r="A35" s="31" t="s">
        <v>39</v>
      </c>
      <c r="B35" s="32">
        <v>23</v>
      </c>
      <c r="C35" s="32">
        <v>297</v>
      </c>
      <c r="D35" s="33">
        <f>SUM(C35/C43)</f>
        <v>0.0021073245492666936</v>
      </c>
      <c r="E35" s="17"/>
      <c r="F35" s="41"/>
      <c r="G35" s="43"/>
      <c r="H35" s="43"/>
      <c r="I35" s="42"/>
      <c r="K35" s="37"/>
      <c r="L35" s="36"/>
      <c r="M35" s="36"/>
      <c r="N35" s="36"/>
      <c r="O35" s="36"/>
      <c r="P35" s="38"/>
    </row>
    <row r="36" spans="1:16" ht="12.75">
      <c r="A36" s="31" t="s">
        <v>35</v>
      </c>
      <c r="B36" s="32">
        <v>114</v>
      </c>
      <c r="C36" s="32">
        <v>1579</v>
      </c>
      <c r="D36" s="33">
        <f>SUM(C36/C43)</f>
        <v>0.01120358741849195</v>
      </c>
      <c r="E36" s="17"/>
      <c r="F36" s="41"/>
      <c r="G36" s="43"/>
      <c r="H36" s="43"/>
      <c r="I36" s="42"/>
      <c r="K36" s="37"/>
      <c r="L36" s="36"/>
      <c r="M36" s="36"/>
      <c r="N36" s="36"/>
      <c r="O36" s="36"/>
      <c r="P36" s="38"/>
    </row>
    <row r="37" spans="1:16" ht="12.75">
      <c r="A37" s="31" t="s">
        <v>36</v>
      </c>
      <c r="B37" s="32">
        <v>1030</v>
      </c>
      <c r="C37" s="32">
        <v>15827</v>
      </c>
      <c r="D37" s="33">
        <f>SUM(C37/C43)</f>
        <v>0.11229840283247125</v>
      </c>
      <c r="E37" s="17"/>
      <c r="F37" s="31"/>
      <c r="G37" s="32"/>
      <c r="H37" s="32"/>
      <c r="I37" s="44"/>
      <c r="J37" s="19"/>
      <c r="K37" s="45"/>
      <c r="L37" s="35"/>
      <c r="M37" s="36"/>
      <c r="N37" s="36"/>
      <c r="O37" s="36"/>
      <c r="P37" s="38"/>
    </row>
    <row r="38" spans="1:16" ht="12.75">
      <c r="A38" s="31" t="s">
        <v>38</v>
      </c>
      <c r="B38" s="32">
        <v>83</v>
      </c>
      <c r="C38" s="32">
        <v>1529</v>
      </c>
      <c r="D38" s="33">
        <f>SUM(C38/C43)</f>
        <v>0.01084881897585446</v>
      </c>
      <c r="E38" s="17"/>
      <c r="F38" s="31"/>
      <c r="G38" s="46"/>
      <c r="H38" s="46"/>
      <c r="I38" s="47"/>
      <c r="J38" s="20"/>
      <c r="K38" s="48"/>
      <c r="L38" s="9"/>
      <c r="M38" s="36"/>
      <c r="N38" s="36"/>
      <c r="O38" s="36"/>
      <c r="P38" s="38"/>
    </row>
    <row r="39" spans="1:16" ht="12.75">
      <c r="A39" s="31" t="s">
        <v>42</v>
      </c>
      <c r="B39" s="32">
        <v>807</v>
      </c>
      <c r="C39" s="32">
        <v>14682</v>
      </c>
      <c r="D39" s="33">
        <f>SUM(C39/C43)</f>
        <v>0.10417420549607272</v>
      </c>
      <c r="E39" s="17"/>
      <c r="F39" s="41"/>
      <c r="G39" s="49"/>
      <c r="H39" s="49"/>
      <c r="I39" s="50"/>
      <c r="J39" s="21"/>
      <c r="K39" s="51"/>
      <c r="L39" s="36"/>
      <c r="M39" s="36"/>
      <c r="N39" s="36"/>
      <c r="O39" s="36"/>
      <c r="P39" s="38"/>
    </row>
    <row r="40" spans="1:16" ht="12.75">
      <c r="A40" s="31" t="s">
        <v>40</v>
      </c>
      <c r="B40" s="32">
        <v>8</v>
      </c>
      <c r="C40" s="32">
        <v>222</v>
      </c>
      <c r="D40" s="33">
        <f>SUM(C40/C43)</f>
        <v>0.001575171885310458</v>
      </c>
      <c r="E40" s="17"/>
      <c r="F40" s="41"/>
      <c r="G40" s="49"/>
      <c r="H40" s="49"/>
      <c r="I40" s="50"/>
      <c r="J40" s="21"/>
      <c r="K40" s="51"/>
      <c r="L40" s="36"/>
      <c r="M40" s="36"/>
      <c r="N40" s="36"/>
      <c r="O40" s="36"/>
      <c r="P40" s="38"/>
    </row>
    <row r="41" spans="4:16" ht="12.75">
      <c r="D41" s="52"/>
      <c r="E41" s="17"/>
      <c r="F41" s="41"/>
      <c r="G41" s="49"/>
      <c r="H41" s="49"/>
      <c r="I41" s="50"/>
      <c r="J41" s="21"/>
      <c r="K41" s="51"/>
      <c r="L41" s="36"/>
      <c r="M41" s="36"/>
      <c r="N41" s="36"/>
      <c r="O41" s="36"/>
      <c r="P41" s="38"/>
    </row>
    <row r="42" spans="1:16" ht="12.75">
      <c r="A42" s="31"/>
      <c r="B42" s="32"/>
      <c r="C42" s="32"/>
      <c r="D42" s="53"/>
      <c r="E42" s="8"/>
      <c r="F42" s="41"/>
      <c r="G42" s="49"/>
      <c r="H42" s="49"/>
      <c r="I42" s="50"/>
      <c r="J42" s="21"/>
      <c r="K42" s="51"/>
      <c r="L42" s="36"/>
      <c r="M42" s="36"/>
      <c r="N42" s="36"/>
      <c r="O42" s="36"/>
      <c r="P42" s="38"/>
    </row>
    <row r="43" spans="1:16" ht="12.75">
      <c r="A43" s="54" t="s">
        <v>104</v>
      </c>
      <c r="B43" s="55">
        <f>SUM(B6:B40)</f>
        <v>8742</v>
      </c>
      <c r="C43" s="55">
        <v>140937</v>
      </c>
      <c r="D43" s="56"/>
      <c r="E43" s="6"/>
      <c r="F43" s="54" t="str">
        <f>(A43)</f>
        <v>Total August 2002</v>
      </c>
      <c r="G43" s="32">
        <f>SUM(G6:G30)</f>
        <v>2244</v>
      </c>
      <c r="H43" s="32">
        <f>SUM(H6:H30)</f>
        <v>28214</v>
      </c>
      <c r="I43" s="44"/>
      <c r="J43" s="19"/>
      <c r="K43" s="54" t="str">
        <f>(F43)</f>
        <v>Total August 2002</v>
      </c>
      <c r="L43" s="32">
        <f>SUM(L6:L23)</f>
        <v>263</v>
      </c>
      <c r="M43" s="32">
        <f>SUM(M6:M42)</f>
        <v>3034</v>
      </c>
      <c r="N43" s="36"/>
      <c r="O43" s="36"/>
      <c r="P43" s="38"/>
    </row>
    <row r="44" spans="1:16" ht="12.75">
      <c r="A44" s="54" t="s">
        <v>105</v>
      </c>
      <c r="B44" s="55">
        <v>8805</v>
      </c>
      <c r="C44" s="55">
        <v>150218</v>
      </c>
      <c r="D44" s="56"/>
      <c r="E44" s="6"/>
      <c r="F44" s="54" t="str">
        <f>A44</f>
        <v>Total August 2001 </v>
      </c>
      <c r="G44" s="32">
        <v>2392</v>
      </c>
      <c r="H44" s="32">
        <v>32356</v>
      </c>
      <c r="I44" s="44"/>
      <c r="J44" s="19"/>
      <c r="K44" s="54" t="str">
        <f>(F44)</f>
        <v>Total August 2001 </v>
      </c>
      <c r="L44" s="32">
        <v>278</v>
      </c>
      <c r="M44" s="32">
        <v>3689</v>
      </c>
      <c r="N44" s="36"/>
      <c r="O44" s="36"/>
      <c r="P44" s="38"/>
    </row>
    <row r="45" spans="1:16" ht="12.75">
      <c r="A45" s="54" t="s">
        <v>78</v>
      </c>
      <c r="B45" s="57">
        <f>SUM(B43-B44)</f>
        <v>-63</v>
      </c>
      <c r="C45" s="57">
        <f>SUM(C43-C44)</f>
        <v>-9281</v>
      </c>
      <c r="D45" s="56"/>
      <c r="E45" s="6"/>
      <c r="F45" s="54" t="s">
        <v>78</v>
      </c>
      <c r="G45" s="57">
        <f>SUM(G43-G44)</f>
        <v>-148</v>
      </c>
      <c r="H45" s="57">
        <f>SUM(H43-H44)</f>
        <v>-4142</v>
      </c>
      <c r="I45" s="56"/>
      <c r="J45" s="6"/>
      <c r="K45" s="54" t="s">
        <v>78</v>
      </c>
      <c r="L45" s="57">
        <f>SUM(L43-L44)</f>
        <v>-15</v>
      </c>
      <c r="M45" s="57">
        <f>SUM(M43-M44)</f>
        <v>-655</v>
      </c>
      <c r="N45" s="36"/>
      <c r="O45" s="36"/>
      <c r="P45" s="38"/>
    </row>
    <row r="46" spans="1:16" ht="12.75">
      <c r="A46" s="54" t="s">
        <v>79</v>
      </c>
      <c r="B46" s="58">
        <f>SUM(B45/B44)</f>
        <v>-0.007155025553662692</v>
      </c>
      <c r="C46" s="58">
        <f>SUM(C45/C44)</f>
        <v>-0.06178354125337843</v>
      </c>
      <c r="D46" s="59"/>
      <c r="E46" s="15"/>
      <c r="F46" s="54" t="s">
        <v>79</v>
      </c>
      <c r="G46" s="58">
        <f>SUM(G45/G44)</f>
        <v>-0.061872909698996656</v>
      </c>
      <c r="H46" s="58">
        <f>SUM(H45/H44)</f>
        <v>-0.1280133514649524</v>
      </c>
      <c r="I46" s="59"/>
      <c r="J46" s="15"/>
      <c r="K46" s="54" t="s">
        <v>79</v>
      </c>
      <c r="L46" s="58">
        <f>SUM(L45/L44)</f>
        <v>-0.0539568345323741</v>
      </c>
      <c r="M46" s="58">
        <f>SUM(M45/M44)</f>
        <v>-0.1775548929249119</v>
      </c>
      <c r="N46" s="36"/>
      <c r="O46" s="36"/>
      <c r="P46" s="38"/>
    </row>
    <row r="47" spans="1:16" ht="12.75">
      <c r="A47" s="54"/>
      <c r="B47" s="58"/>
      <c r="C47" s="58"/>
      <c r="D47" s="59"/>
      <c r="E47" s="15"/>
      <c r="F47" s="54"/>
      <c r="G47" s="58"/>
      <c r="H47" s="58"/>
      <c r="I47" s="59"/>
      <c r="J47" s="15"/>
      <c r="K47" s="54"/>
      <c r="L47" s="58"/>
      <c r="M47" s="58"/>
      <c r="N47" s="36"/>
      <c r="O47" s="36"/>
      <c r="P47" s="38"/>
    </row>
    <row r="48" spans="1:16" ht="12.75">
      <c r="A48" s="60"/>
      <c r="B48" s="55"/>
      <c r="C48" s="55"/>
      <c r="D48" s="56"/>
      <c r="E48" s="6"/>
      <c r="F48" s="60"/>
      <c r="G48" s="55"/>
      <c r="H48" s="55"/>
      <c r="I48" s="61"/>
      <c r="J48" s="22"/>
      <c r="K48" s="60"/>
      <c r="L48" s="55"/>
      <c r="M48" s="55"/>
      <c r="N48" s="36"/>
      <c r="O48" s="36"/>
      <c r="P48" s="38"/>
    </row>
    <row r="49" spans="1:16" ht="12.75">
      <c r="A49" s="54"/>
      <c r="B49" s="62"/>
      <c r="C49" s="62"/>
      <c r="D49" s="63"/>
      <c r="E49" s="18"/>
      <c r="F49" s="54"/>
      <c r="G49" s="62"/>
      <c r="H49" s="62"/>
      <c r="I49" s="63"/>
      <c r="J49" s="18"/>
      <c r="K49" s="54"/>
      <c r="L49" s="62"/>
      <c r="M49" s="62"/>
      <c r="N49" s="36"/>
      <c r="O49" s="36"/>
      <c r="P49" s="38"/>
    </row>
    <row r="50" spans="1:16" ht="12.75">
      <c r="A50" s="54"/>
      <c r="B50" s="58"/>
      <c r="C50" s="58"/>
      <c r="D50" s="59"/>
      <c r="E50" s="15"/>
      <c r="F50" s="54"/>
      <c r="G50" s="58"/>
      <c r="H50" s="58"/>
      <c r="I50" s="59"/>
      <c r="J50" s="15"/>
      <c r="K50" s="54"/>
      <c r="L50" s="58"/>
      <c r="M50" s="58"/>
      <c r="N50" s="36"/>
      <c r="O50" s="36"/>
      <c r="P50" s="38"/>
    </row>
    <row r="51" spans="1:16" ht="12.75">
      <c r="A51" s="64"/>
      <c r="B51" s="65"/>
      <c r="C51" s="65"/>
      <c r="D51" s="66"/>
      <c r="E51" s="5"/>
      <c r="F51" s="67"/>
      <c r="G51" s="68"/>
      <c r="H51" s="68"/>
      <c r="I51" s="69"/>
      <c r="J51"/>
      <c r="K51" s="67"/>
      <c r="L51" s="68"/>
      <c r="M51" s="68"/>
      <c r="N51" s="68"/>
      <c r="O51" s="68"/>
      <c r="P51" s="70"/>
    </row>
    <row r="52" spans="1:12" ht="12.75">
      <c r="A52" s="2"/>
      <c r="B52" s="2"/>
      <c r="C52" s="2"/>
      <c r="D52" s="2"/>
      <c r="E52" s="2"/>
      <c r="F52" s="2"/>
      <c r="L52" s="1"/>
    </row>
    <row r="53" spans="1:12" ht="12.75">
      <c r="A53" s="2"/>
      <c r="B53" s="2"/>
      <c r="C53" s="2"/>
      <c r="D53" s="2"/>
      <c r="E53" s="2"/>
      <c r="F53" s="2"/>
      <c r="L53" s="1"/>
    </row>
    <row r="54" spans="1:12" ht="12.75">
      <c r="A54" s="2"/>
      <c r="B54" s="3"/>
      <c r="C54" s="3"/>
      <c r="D54" s="3"/>
      <c r="E54" s="3"/>
      <c r="F54" s="3"/>
      <c r="L54" s="1"/>
    </row>
    <row r="58" spans="1:12" ht="12.75">
      <c r="A58" s="2"/>
      <c r="B58" s="2"/>
      <c r="C58" s="2"/>
      <c r="D58" s="2"/>
      <c r="E58" s="2"/>
      <c r="F58" s="2"/>
      <c r="L58" s="1"/>
    </row>
    <row r="63" spans="1:12" ht="12.75">
      <c r="A63" s="1"/>
      <c r="B63" s="1"/>
      <c r="C63" s="1"/>
      <c r="D63" s="1"/>
      <c r="E63" s="1"/>
      <c r="F63" s="1"/>
      <c r="L63" s="1"/>
    </row>
    <row r="64" spans="1:12" ht="12.75">
      <c r="A64" s="1"/>
      <c r="B64" s="1"/>
      <c r="C64" s="1"/>
      <c r="D64" s="1"/>
      <c r="E64" s="1"/>
      <c r="F64" s="1"/>
      <c r="L64" s="1"/>
    </row>
    <row r="65" spans="1:12" ht="12.75">
      <c r="A65" s="1"/>
      <c r="B65" s="1"/>
      <c r="C65" s="1"/>
      <c r="D65" s="1"/>
      <c r="E65" s="1"/>
      <c r="F65" s="1"/>
      <c r="L65" s="1"/>
    </row>
    <row r="66" spans="1:12" ht="12.75">
      <c r="A66" s="1"/>
      <c r="B66" s="1"/>
      <c r="C66" s="1"/>
      <c r="D66" s="1"/>
      <c r="E66" s="1"/>
      <c r="F66" s="1"/>
      <c r="L66" s="1"/>
    </row>
  </sheetData>
  <sheetProtection/>
  <mergeCells count="4">
    <mergeCell ref="A1:P1"/>
    <mergeCell ref="B4:D4"/>
    <mergeCell ref="G4:I4"/>
    <mergeCell ref="L4:P4"/>
  </mergeCells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6"/>
  <sheetViews>
    <sheetView zoomScale="75" zoomScaleNormal="75" zoomScalePageLayoutView="0" workbookViewId="0" topLeftCell="A1">
      <selection activeCell="A1" sqref="A1:P1"/>
    </sheetView>
  </sheetViews>
  <sheetFormatPr defaultColWidth="11.421875" defaultRowHeight="12.75"/>
  <cols>
    <col min="1" max="1" width="20.421875" style="0" customWidth="1"/>
    <col min="2" max="2" width="12.421875" style="0" customWidth="1"/>
    <col min="3" max="3" width="15.00390625" style="0" customWidth="1"/>
    <col min="4" max="4" width="10.140625" style="0" customWidth="1"/>
    <col min="5" max="5" width="3.28125" style="0" customWidth="1"/>
    <col min="6" max="6" width="20.421875" style="0" customWidth="1"/>
    <col min="7" max="7" width="12.421875" style="4" customWidth="1"/>
    <col min="8" max="8" width="15.00390625" style="4" customWidth="1"/>
    <col min="9" max="9" width="10.140625" style="4" customWidth="1"/>
    <col min="10" max="10" width="3.140625" style="4" customWidth="1"/>
    <col min="11" max="11" width="20.00390625" style="4" customWidth="1"/>
    <col min="12" max="12" width="12.421875" style="0" customWidth="1"/>
    <col min="13" max="13" width="15.00390625" style="0" customWidth="1"/>
    <col min="14" max="14" width="11.28125" style="0" hidden="1" customWidth="1"/>
    <col min="15" max="15" width="9.140625" style="0" hidden="1" customWidth="1"/>
    <col min="16" max="16" width="10.140625" style="13" customWidth="1"/>
    <col min="17" max="16384" width="8.8515625" style="0" customWidth="1"/>
  </cols>
  <sheetData>
    <row r="1" spans="1:16" s="10" customFormat="1" ht="26.25">
      <c r="A1" s="71" t="s">
        <v>106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12" customFormat="1" ht="12.75">
      <c r="A2" s="14" t="s">
        <v>63</v>
      </c>
      <c r="P2" s="23"/>
    </row>
    <row r="3" spans="1:16" s="12" customFormat="1" ht="12.75">
      <c r="A3" s="14"/>
      <c r="B3" s="16"/>
      <c r="G3" s="16"/>
      <c r="H3" s="16"/>
      <c r="I3" s="16"/>
      <c r="J3" s="16"/>
      <c r="K3" s="16"/>
      <c r="L3" s="16"/>
      <c r="M3" s="16"/>
      <c r="P3" s="23"/>
    </row>
    <row r="4" spans="1:16" s="11" customFormat="1" ht="15" customHeight="1">
      <c r="A4" s="24"/>
      <c r="B4" s="72" t="s">
        <v>68</v>
      </c>
      <c r="C4" s="72"/>
      <c r="D4" s="73"/>
      <c r="E4" s="6"/>
      <c r="F4" s="25"/>
      <c r="G4" s="74" t="s">
        <v>69</v>
      </c>
      <c r="H4" s="74"/>
      <c r="I4" s="75"/>
      <c r="J4" s="16"/>
      <c r="K4" s="26"/>
      <c r="L4" s="74" t="s">
        <v>70</v>
      </c>
      <c r="M4" s="74"/>
      <c r="N4" s="74"/>
      <c r="O4" s="74"/>
      <c r="P4" s="75"/>
    </row>
    <row r="5" spans="1:16" s="1" customFormat="1" ht="12.75">
      <c r="A5" s="27" t="s">
        <v>0</v>
      </c>
      <c r="B5" s="28" t="s">
        <v>107</v>
      </c>
      <c r="C5" s="28" t="s">
        <v>108</v>
      </c>
      <c r="D5" s="29" t="s">
        <v>71</v>
      </c>
      <c r="E5" s="6"/>
      <c r="F5" s="27" t="s">
        <v>0</v>
      </c>
      <c r="G5" s="28" t="str">
        <f>B5</f>
        <v>01/09 - 31/09</v>
      </c>
      <c r="H5" s="28" t="str">
        <f>C5</f>
        <v>01/01 - 31/09</v>
      </c>
      <c r="I5" s="29" t="s">
        <v>71</v>
      </c>
      <c r="J5" s="6"/>
      <c r="K5" s="27" t="s">
        <v>0</v>
      </c>
      <c r="L5" s="28" t="str">
        <f>B5</f>
        <v>01/09 - 31/09</v>
      </c>
      <c r="M5" s="28" t="str">
        <f>C5</f>
        <v>01/01 - 31/09</v>
      </c>
      <c r="N5" s="30"/>
      <c r="O5" s="30"/>
      <c r="P5" s="29" t="s">
        <v>71</v>
      </c>
    </row>
    <row r="6" spans="1:16" ht="12.75">
      <c r="A6" s="31" t="s">
        <v>1</v>
      </c>
      <c r="B6" s="32">
        <v>43</v>
      </c>
      <c r="C6" s="32">
        <v>1299</v>
      </c>
      <c r="D6" s="33">
        <f>SUM(C6/C43)</f>
        <v>0.00881957551973711</v>
      </c>
      <c r="E6" s="17"/>
      <c r="F6" s="31" t="s">
        <v>2</v>
      </c>
      <c r="G6" s="32">
        <v>3</v>
      </c>
      <c r="H6" s="32">
        <v>27</v>
      </c>
      <c r="I6" s="33">
        <f>SUM(H6/H43)</f>
        <v>0.0008888596260205426</v>
      </c>
      <c r="J6" s="17"/>
      <c r="K6" s="7" t="s">
        <v>43</v>
      </c>
      <c r="L6" s="13">
        <v>5</v>
      </c>
      <c r="M6" s="13">
        <v>62</v>
      </c>
      <c r="P6" s="34">
        <f>SUM(M6/M43)</f>
        <v>0.018256772673733806</v>
      </c>
    </row>
    <row r="7" spans="1:16" ht="12.75">
      <c r="A7" s="31" t="s">
        <v>41</v>
      </c>
      <c r="B7" s="32">
        <v>154</v>
      </c>
      <c r="C7" s="32">
        <v>2995</v>
      </c>
      <c r="D7" s="33">
        <f>SUM(C7/C43)</f>
        <v>0.020334587129801882</v>
      </c>
      <c r="E7" s="17"/>
      <c r="F7" s="31" t="s">
        <v>4</v>
      </c>
      <c r="G7" s="32">
        <v>218</v>
      </c>
      <c r="H7" s="32">
        <v>2777</v>
      </c>
      <c r="I7" s="33">
        <f>SUM(H7/H43)</f>
        <v>0.09142085857255729</v>
      </c>
      <c r="J7" s="17"/>
      <c r="K7" s="31" t="s">
        <v>6</v>
      </c>
      <c r="L7" s="35">
        <v>39</v>
      </c>
      <c r="M7" s="35">
        <v>349</v>
      </c>
      <c r="N7" s="36"/>
      <c r="O7" s="36"/>
      <c r="P7" s="34">
        <f>SUM(M7/M43)</f>
        <v>0.10276796230859835</v>
      </c>
    </row>
    <row r="8" spans="1:16" ht="12.75">
      <c r="A8" s="31" t="s">
        <v>3</v>
      </c>
      <c r="B8" s="32">
        <v>182</v>
      </c>
      <c r="C8" s="32">
        <v>4089</v>
      </c>
      <c r="D8" s="33">
        <f>SUM(C8/C43)</f>
        <v>0.027762312779218663</v>
      </c>
      <c r="E8" s="17"/>
      <c r="F8" s="31" t="s">
        <v>43</v>
      </c>
      <c r="G8" s="32">
        <v>9</v>
      </c>
      <c r="H8" s="32">
        <v>89</v>
      </c>
      <c r="I8" s="33">
        <f>SUM(H8/H43)</f>
        <v>0.0029299446931788254</v>
      </c>
      <c r="J8" s="17"/>
      <c r="K8" s="31" t="s">
        <v>8</v>
      </c>
      <c r="L8" s="35">
        <v>2</v>
      </c>
      <c r="M8" s="35">
        <v>31</v>
      </c>
      <c r="N8" s="36"/>
      <c r="O8" s="36"/>
      <c r="P8" s="34">
        <f>SUM(M8/M43)</f>
        <v>0.009128386336866903</v>
      </c>
    </row>
    <row r="9" spans="1:16" ht="12.75">
      <c r="A9" s="31" t="s">
        <v>5</v>
      </c>
      <c r="B9" s="32">
        <v>6</v>
      </c>
      <c r="C9" s="32">
        <v>255</v>
      </c>
      <c r="D9" s="33">
        <f>SUM(C9/C43)</f>
        <v>0.0017313254484472387</v>
      </c>
      <c r="E9" s="17"/>
      <c r="F9" s="31" t="s">
        <v>7</v>
      </c>
      <c r="G9" s="32">
        <v>0</v>
      </c>
      <c r="H9" s="32">
        <v>21</v>
      </c>
      <c r="I9" s="33">
        <f>SUM(H9/H43)</f>
        <v>0.0006913352646826442</v>
      </c>
      <c r="J9" s="17"/>
      <c r="K9" s="31" t="s">
        <v>12</v>
      </c>
      <c r="L9" s="35">
        <v>36</v>
      </c>
      <c r="M9" s="35">
        <v>220</v>
      </c>
      <c r="N9" s="36"/>
      <c r="O9" s="36"/>
      <c r="P9" s="34">
        <f>SUM(M9/M43)</f>
        <v>0.06478209658421673</v>
      </c>
    </row>
    <row r="10" spans="1:16" ht="12.75">
      <c r="A10" s="31" t="s">
        <v>4</v>
      </c>
      <c r="B10" s="32">
        <v>208</v>
      </c>
      <c r="C10" s="32">
        <v>4107</v>
      </c>
      <c r="D10" s="33">
        <f>SUM(C10/C43)</f>
        <v>0.02788452398734435</v>
      </c>
      <c r="E10" s="17"/>
      <c r="F10" s="31" t="s">
        <v>9</v>
      </c>
      <c r="G10" s="32">
        <v>218</v>
      </c>
      <c r="H10" s="32">
        <v>2592</v>
      </c>
      <c r="I10" s="33">
        <f>SUM(H10/H43)</f>
        <v>0.08533052409797208</v>
      </c>
      <c r="J10" s="17"/>
      <c r="K10" s="31" t="s">
        <v>14</v>
      </c>
      <c r="L10" s="35">
        <v>33</v>
      </c>
      <c r="M10" s="35">
        <v>205</v>
      </c>
      <c r="N10" s="36"/>
      <c r="O10" s="36"/>
      <c r="P10" s="34">
        <f>SUM(M10/M43)</f>
        <v>0.060365135453474675</v>
      </c>
    </row>
    <row r="11" spans="1:16" ht="12.75">
      <c r="A11" s="31" t="s">
        <v>43</v>
      </c>
      <c r="B11" s="32">
        <v>27</v>
      </c>
      <c r="C11" s="32">
        <v>1211</v>
      </c>
      <c r="D11" s="33">
        <f>SUM(C11/C43)</f>
        <v>0.00822209850223375</v>
      </c>
      <c r="E11" s="17"/>
      <c r="F11" s="31" t="s">
        <v>10</v>
      </c>
      <c r="G11" s="32">
        <v>361</v>
      </c>
      <c r="H11" s="32">
        <v>4843</v>
      </c>
      <c r="I11" s="33">
        <f>SUM(H11/H43)</f>
        <v>0.1594350803265736</v>
      </c>
      <c r="J11" s="17"/>
      <c r="K11" s="31" t="s">
        <v>15</v>
      </c>
      <c r="L11" s="35">
        <v>56</v>
      </c>
      <c r="M11" s="35">
        <v>350</v>
      </c>
      <c r="N11" s="36"/>
      <c r="O11" s="36"/>
      <c r="P11" s="34">
        <f>SUM(M11/M43)</f>
        <v>0.10306242638398115</v>
      </c>
    </row>
    <row r="12" spans="1:16" ht="12.75">
      <c r="A12" s="31" t="s">
        <v>7</v>
      </c>
      <c r="B12" s="32">
        <v>9</v>
      </c>
      <c r="C12" s="32">
        <v>202</v>
      </c>
      <c r="D12" s="33">
        <f>SUM(C12/C43)</f>
        <v>0.0013714813356327147</v>
      </c>
      <c r="E12" s="17"/>
      <c r="F12" s="31" t="s">
        <v>13</v>
      </c>
      <c r="G12" s="32">
        <v>10</v>
      </c>
      <c r="H12" s="32">
        <v>284</v>
      </c>
      <c r="I12" s="33">
        <f>SUM(H12/H43)</f>
        <v>0.00934948643666052</v>
      </c>
      <c r="J12" s="17"/>
      <c r="K12" s="31" t="s">
        <v>19</v>
      </c>
      <c r="L12" s="35">
        <v>20</v>
      </c>
      <c r="M12" s="35">
        <v>220</v>
      </c>
      <c r="N12" s="36"/>
      <c r="O12" s="36"/>
      <c r="P12" s="34">
        <f>SUM(M12/M43)</f>
        <v>0.06478209658421673</v>
      </c>
    </row>
    <row r="13" spans="1:16" ht="12.75">
      <c r="A13" s="31" t="s">
        <v>9</v>
      </c>
      <c r="B13" s="32">
        <v>267</v>
      </c>
      <c r="C13" s="32">
        <v>8684</v>
      </c>
      <c r="D13" s="33">
        <f>SUM(C13/C43)</f>
        <v>0.05896011840908165</v>
      </c>
      <c r="E13" s="17"/>
      <c r="F13" s="31" t="s">
        <v>14</v>
      </c>
      <c r="G13" s="32">
        <v>92</v>
      </c>
      <c r="H13" s="32">
        <v>1047</v>
      </c>
      <c r="I13" s="33">
        <f>SUM(H13/H43)</f>
        <v>0.03446800105346326</v>
      </c>
      <c r="J13" s="17"/>
      <c r="K13" s="31" t="s">
        <v>22</v>
      </c>
      <c r="L13" s="35">
        <v>61</v>
      </c>
      <c r="M13" s="35">
        <v>489</v>
      </c>
      <c r="N13" s="36"/>
      <c r="O13" s="36"/>
      <c r="P13" s="34">
        <f>SUM(M13/M43)</f>
        <v>0.1439929328621908</v>
      </c>
    </row>
    <row r="14" spans="1:16" ht="12.75">
      <c r="A14" s="31" t="s">
        <v>10</v>
      </c>
      <c r="B14" s="32">
        <v>774</v>
      </c>
      <c r="C14" s="32">
        <v>16540</v>
      </c>
      <c r="D14" s="33">
        <f>SUM(C14/C43)</f>
        <v>0.11229852124438168</v>
      </c>
      <c r="E14" s="17"/>
      <c r="F14" s="31" t="s">
        <v>15</v>
      </c>
      <c r="G14" s="32">
        <v>23</v>
      </c>
      <c r="H14" s="32">
        <v>322</v>
      </c>
      <c r="I14" s="33">
        <f>SUM(H14/H43)</f>
        <v>0.01060047405846721</v>
      </c>
      <c r="J14" s="17"/>
      <c r="K14" s="31" t="s">
        <v>24</v>
      </c>
      <c r="L14" s="35">
        <v>6</v>
      </c>
      <c r="M14" s="35">
        <v>182</v>
      </c>
      <c r="N14" s="36"/>
      <c r="O14" s="36"/>
      <c r="P14" s="34">
        <f>SUM(M14/M43)</f>
        <v>0.0535924617196702</v>
      </c>
    </row>
    <row r="15" spans="1:16" ht="12.75">
      <c r="A15" s="31" t="s">
        <v>11</v>
      </c>
      <c r="B15" s="32">
        <v>134</v>
      </c>
      <c r="C15" s="32">
        <v>2890</v>
      </c>
      <c r="D15" s="33">
        <f>SUM(C15/C43)</f>
        <v>0.01962168841573537</v>
      </c>
      <c r="E15" s="17"/>
      <c r="F15" s="31" t="s">
        <v>17</v>
      </c>
      <c r="G15" s="32">
        <v>2</v>
      </c>
      <c r="H15" s="32">
        <v>64</v>
      </c>
      <c r="I15" s="33">
        <f>SUM(H15/H43)</f>
        <v>0.0021069265209375824</v>
      </c>
      <c r="J15" s="17"/>
      <c r="K15" s="31" t="s">
        <v>29</v>
      </c>
      <c r="L15" s="35">
        <v>15</v>
      </c>
      <c r="M15" s="35">
        <v>168</v>
      </c>
      <c r="N15" s="36"/>
      <c r="O15" s="36"/>
      <c r="P15" s="34">
        <f>SUM(M15/M43)</f>
        <v>0.04946996466431095</v>
      </c>
    </row>
    <row r="16" spans="1:16" ht="12.75">
      <c r="A16" s="31" t="s">
        <v>13</v>
      </c>
      <c r="B16" s="32">
        <v>202</v>
      </c>
      <c r="C16" s="32">
        <v>4446</v>
      </c>
      <c r="D16" s="33">
        <f>SUM(C16/C43)</f>
        <v>0.030186168407044797</v>
      </c>
      <c r="E16" s="17"/>
      <c r="F16" s="31" t="s">
        <v>21</v>
      </c>
      <c r="G16" s="32">
        <v>45</v>
      </c>
      <c r="H16" s="32">
        <v>475</v>
      </c>
      <c r="I16" s="33">
        <f>SUM(H16/H43)</f>
        <v>0.01563734527258362</v>
      </c>
      <c r="J16" s="17"/>
      <c r="K16" s="31" t="s">
        <v>32</v>
      </c>
      <c r="L16" s="35">
        <v>38</v>
      </c>
      <c r="M16" s="35">
        <v>453</v>
      </c>
      <c r="N16" s="36"/>
      <c r="O16" s="36"/>
      <c r="P16" s="34">
        <f>SUM(M16/M43)</f>
        <v>0.1333922261484099</v>
      </c>
    </row>
    <row r="17" spans="1:16" ht="12.75">
      <c r="A17" s="31" t="s">
        <v>14</v>
      </c>
      <c r="B17" s="32">
        <v>7</v>
      </c>
      <c r="C17" s="32">
        <v>97</v>
      </c>
      <c r="D17" s="33">
        <f>SUM(C17/C43)</f>
        <v>0.0006585826215662045</v>
      </c>
      <c r="E17" s="17"/>
      <c r="F17" s="31" t="s">
        <v>22</v>
      </c>
      <c r="G17" s="32">
        <v>103</v>
      </c>
      <c r="H17" s="32">
        <v>1235</v>
      </c>
      <c r="I17" s="33">
        <f>SUM(H17/H43)</f>
        <v>0.04065709770871741</v>
      </c>
      <c r="J17" s="17"/>
      <c r="K17" s="31" t="s">
        <v>38</v>
      </c>
      <c r="L17" s="35">
        <v>41</v>
      </c>
      <c r="M17" s="35">
        <v>476</v>
      </c>
      <c r="N17" s="36"/>
      <c r="O17" s="36"/>
      <c r="P17" s="34">
        <f>SUM(M17/M43)</f>
        <v>0.14016489988221437</v>
      </c>
    </row>
    <row r="18" spans="1:16" ht="12.75">
      <c r="A18" s="31" t="s">
        <v>16</v>
      </c>
      <c r="B18" s="32">
        <v>10</v>
      </c>
      <c r="C18" s="32">
        <v>236</v>
      </c>
      <c r="D18" s="33">
        <f>SUM(C18/C43)</f>
        <v>0.001602324728759013</v>
      </c>
      <c r="E18" s="17"/>
      <c r="F18" s="31" t="s">
        <v>24</v>
      </c>
      <c r="G18" s="32">
        <v>116</v>
      </c>
      <c r="H18" s="32">
        <v>2114</v>
      </c>
      <c r="I18" s="33">
        <f>SUM(H18/H43)</f>
        <v>0.06959441664471952</v>
      </c>
      <c r="J18" s="17"/>
      <c r="K18" s="31" t="s">
        <v>82</v>
      </c>
      <c r="L18" s="35">
        <v>10</v>
      </c>
      <c r="M18" s="35">
        <v>191</v>
      </c>
      <c r="N18" s="36"/>
      <c r="O18" s="36"/>
      <c r="P18" s="34">
        <f>SUM(M18/M43)</f>
        <v>0.05624263839811543</v>
      </c>
    </row>
    <row r="19" spans="1:11" ht="12.75">
      <c r="A19" s="31" t="s">
        <v>55</v>
      </c>
      <c r="B19" s="32">
        <v>70</v>
      </c>
      <c r="C19" s="32">
        <v>1273</v>
      </c>
      <c r="D19" s="33">
        <f>SUM(C19/C43)</f>
        <v>0.008643048219111117</v>
      </c>
      <c r="E19" s="17"/>
      <c r="F19" s="31" t="s">
        <v>26</v>
      </c>
      <c r="G19" s="32">
        <v>205</v>
      </c>
      <c r="H19" s="32">
        <v>1907</v>
      </c>
      <c r="I19" s="33">
        <f>SUM(H19/H43)</f>
        <v>0.06277982617856202</v>
      </c>
      <c r="J19" s="17"/>
      <c r="K19" s="37"/>
    </row>
    <row r="20" spans="1:16" ht="12.75">
      <c r="A20" s="31" t="s">
        <v>20</v>
      </c>
      <c r="B20" s="32">
        <v>23</v>
      </c>
      <c r="C20" s="32">
        <v>516</v>
      </c>
      <c r="D20" s="33">
        <f>SUM(C20/C43)</f>
        <v>0.0035033879662697063</v>
      </c>
      <c r="E20" s="17"/>
      <c r="F20" s="31" t="s">
        <v>27</v>
      </c>
      <c r="G20" s="32">
        <v>82</v>
      </c>
      <c r="H20" s="32">
        <v>1346</v>
      </c>
      <c r="I20" s="33">
        <f>SUM(H20/H43)</f>
        <v>0.04431129839346853</v>
      </c>
      <c r="J20" s="17"/>
      <c r="K20" s="37"/>
      <c r="L20" s="36"/>
      <c r="M20" s="36"/>
      <c r="N20" s="36"/>
      <c r="O20" s="36"/>
      <c r="P20" s="38"/>
    </row>
    <row r="21" spans="1:16" ht="12.75">
      <c r="A21" s="31" t="s">
        <v>21</v>
      </c>
      <c r="B21" s="32">
        <v>153</v>
      </c>
      <c r="C21" s="32">
        <v>2167</v>
      </c>
      <c r="D21" s="33">
        <f>SUM(C21/C43)</f>
        <v>0.01471287155602026</v>
      </c>
      <c r="E21" s="17"/>
      <c r="F21" s="31" t="s">
        <v>28</v>
      </c>
      <c r="G21" s="32">
        <v>108</v>
      </c>
      <c r="H21" s="32">
        <v>1297</v>
      </c>
      <c r="I21" s="33">
        <f>SUM(H21/H43)</f>
        <v>0.04269818277587569</v>
      </c>
      <c r="J21" s="17"/>
      <c r="K21" s="39"/>
      <c r="L21" s="35"/>
      <c r="M21" s="35"/>
      <c r="N21" s="36"/>
      <c r="O21" s="36"/>
      <c r="P21" s="34"/>
    </row>
    <row r="22" spans="1:16" ht="12.75">
      <c r="A22" s="31" t="s">
        <v>23</v>
      </c>
      <c r="B22" s="32">
        <v>219</v>
      </c>
      <c r="C22" s="32">
        <v>3713</v>
      </c>
      <c r="D22" s="33">
        <f>SUM(C22/C43)</f>
        <v>0.025209456431704302</v>
      </c>
      <c r="E22" s="17"/>
      <c r="F22" s="31" t="s">
        <v>29</v>
      </c>
      <c r="G22" s="32">
        <v>103</v>
      </c>
      <c r="H22" s="32">
        <v>1772</v>
      </c>
      <c r="I22" s="33">
        <f>SUM(H22/H43)</f>
        <v>0.05833552804845931</v>
      </c>
      <c r="J22" s="17"/>
      <c r="K22" s="37"/>
      <c r="L22" s="36"/>
      <c r="M22" s="36"/>
      <c r="N22" s="36"/>
      <c r="O22" s="36"/>
      <c r="P22" s="38"/>
    </row>
    <row r="23" spans="1:16" ht="12.75">
      <c r="A23" s="31" t="s">
        <v>83</v>
      </c>
      <c r="B23" s="32">
        <v>117</v>
      </c>
      <c r="C23" s="32">
        <v>1653</v>
      </c>
      <c r="D23" s="33">
        <f>SUM(C23/C43)</f>
        <v>0.01122306261287563</v>
      </c>
      <c r="E23" s="17"/>
      <c r="F23" s="31" t="s">
        <v>55</v>
      </c>
      <c r="G23" s="32">
        <v>27</v>
      </c>
      <c r="H23" s="32">
        <v>355</v>
      </c>
      <c r="I23" s="33">
        <f>SUM(H23/H43)</f>
        <v>0.011686858045825652</v>
      </c>
      <c r="J23" s="17"/>
      <c r="K23" s="37"/>
      <c r="L23" s="36"/>
      <c r="M23" s="36"/>
      <c r="N23" s="36"/>
      <c r="O23" s="36"/>
      <c r="P23" s="38"/>
    </row>
    <row r="24" spans="1:16" ht="12.75">
      <c r="A24" s="31" t="s">
        <v>62</v>
      </c>
      <c r="B24" s="32">
        <v>14</v>
      </c>
      <c r="C24" s="32">
        <v>315</v>
      </c>
      <c r="D24" s="33">
        <f>SUM(C24/C44)</f>
        <v>0.002021939649915592</v>
      </c>
      <c r="E24" s="17"/>
      <c r="F24" s="31" t="s">
        <v>33</v>
      </c>
      <c r="G24" s="32">
        <v>75</v>
      </c>
      <c r="H24" s="32">
        <v>1017</v>
      </c>
      <c r="I24" s="33">
        <f>SUM(H24/H43)</f>
        <v>0.033480379246773766</v>
      </c>
      <c r="J24" s="17"/>
      <c r="K24" s="39"/>
      <c r="L24" s="35"/>
      <c r="M24" s="35"/>
      <c r="N24" s="36"/>
      <c r="O24" s="36"/>
      <c r="P24" s="34"/>
    </row>
    <row r="25" spans="1:16" ht="12.75">
      <c r="A25" s="31" t="s">
        <v>24</v>
      </c>
      <c r="B25" s="32">
        <v>50</v>
      </c>
      <c r="C25" s="32">
        <v>1989</v>
      </c>
      <c r="D25" s="33">
        <f>SUM(C25/C43)</f>
        <v>0.013504338497888463</v>
      </c>
      <c r="E25" s="17"/>
      <c r="F25" s="31" t="s">
        <v>35</v>
      </c>
      <c r="G25" s="32">
        <v>8</v>
      </c>
      <c r="H25" s="32">
        <v>79</v>
      </c>
      <c r="I25" s="33">
        <f>SUM(H25/H43)</f>
        <v>0.002600737424282328</v>
      </c>
      <c r="J25" s="17"/>
      <c r="K25" s="39"/>
      <c r="L25" s="35"/>
      <c r="M25" s="35"/>
      <c r="N25" s="36"/>
      <c r="O25" s="36"/>
      <c r="P25" s="34"/>
    </row>
    <row r="26" spans="1:16" ht="12.75">
      <c r="A26" s="31" t="s">
        <v>26</v>
      </c>
      <c r="B26" s="32">
        <v>635</v>
      </c>
      <c r="C26" s="32">
        <v>13999</v>
      </c>
      <c r="D26" s="33">
        <f>SUM(C26/C43)</f>
        <v>0.09504637236397213</v>
      </c>
      <c r="E26" s="17"/>
      <c r="F26" s="31" t="s">
        <v>36</v>
      </c>
      <c r="G26" s="32">
        <v>127</v>
      </c>
      <c r="H26" s="32">
        <v>2893</v>
      </c>
      <c r="I26" s="33">
        <f>SUM(H26/H43)</f>
        <v>0.09523966289175664</v>
      </c>
      <c r="J26" s="17"/>
      <c r="K26" s="39"/>
      <c r="L26" s="35"/>
      <c r="M26" s="35"/>
      <c r="N26" s="36"/>
      <c r="O26" s="36"/>
      <c r="P26" s="34"/>
    </row>
    <row r="27" spans="1:16" ht="12.75">
      <c r="A27" s="31" t="s">
        <v>27</v>
      </c>
      <c r="B27" s="32">
        <v>559</v>
      </c>
      <c r="C27" s="32">
        <v>11525</v>
      </c>
      <c r="D27" s="33">
        <f>SUM(C27/C43)</f>
        <v>0.07824912075825265</v>
      </c>
      <c r="E27" s="17"/>
      <c r="F27" s="31" t="s">
        <v>42</v>
      </c>
      <c r="G27" s="32">
        <v>205</v>
      </c>
      <c r="H27" s="32">
        <v>3329</v>
      </c>
      <c r="I27" s="33">
        <f>SUM(H27/H43)</f>
        <v>0.10959309981564393</v>
      </c>
      <c r="J27" s="17"/>
      <c r="K27" s="37"/>
      <c r="L27" s="36"/>
      <c r="M27" s="36"/>
      <c r="N27" s="36"/>
      <c r="O27" s="36"/>
      <c r="P27" s="38"/>
    </row>
    <row r="28" spans="1:16" ht="12.75">
      <c r="A28" s="31" t="s">
        <v>28</v>
      </c>
      <c r="B28" s="40">
        <v>296</v>
      </c>
      <c r="C28" s="40">
        <v>8619</v>
      </c>
      <c r="D28" s="33">
        <f>SUM(C28/C43)</f>
        <v>0.05851880015751667</v>
      </c>
      <c r="E28" s="17"/>
      <c r="F28" s="31" t="s">
        <v>30</v>
      </c>
      <c r="G28" s="32">
        <v>0</v>
      </c>
      <c r="H28" s="32">
        <v>0</v>
      </c>
      <c r="I28" s="33">
        <f>SUM(H28/H43)</f>
        <v>0</v>
      </c>
      <c r="J28" s="17"/>
      <c r="K28" s="39"/>
      <c r="L28" s="35"/>
      <c r="M28" s="35"/>
      <c r="N28" s="36"/>
      <c r="O28" s="36"/>
      <c r="P28" s="34"/>
    </row>
    <row r="29" spans="1:16" ht="12.75">
      <c r="A29" s="41" t="s">
        <v>31</v>
      </c>
      <c r="B29" s="32">
        <v>1</v>
      </c>
      <c r="C29" s="32">
        <v>35</v>
      </c>
      <c r="D29" s="33">
        <f>SUM(C29/C43)</f>
        <v>0.0002376329046888367</v>
      </c>
      <c r="E29" s="17"/>
      <c r="F29" s="31" t="s">
        <v>18</v>
      </c>
      <c r="G29" s="32">
        <v>19</v>
      </c>
      <c r="H29" s="32">
        <v>57</v>
      </c>
      <c r="I29" s="33">
        <f>SUM(H29/H43)</f>
        <v>0.0018764814327100342</v>
      </c>
      <c r="J29" s="17"/>
      <c r="K29" s="37"/>
      <c r="L29" s="36"/>
      <c r="M29" s="36"/>
      <c r="N29" s="36"/>
      <c r="O29" s="36"/>
      <c r="P29" s="38"/>
    </row>
    <row r="30" spans="1:16" ht="12.75">
      <c r="A30" s="31" t="s">
        <v>29</v>
      </c>
      <c r="B30" s="32">
        <v>427</v>
      </c>
      <c r="C30" s="32">
        <v>10732</v>
      </c>
      <c r="D30" s="33">
        <f>SUM(C30/C43)</f>
        <v>0.07286503808915987</v>
      </c>
      <c r="E30" s="17"/>
      <c r="F30" s="31" t="s">
        <v>40</v>
      </c>
      <c r="G30" s="32">
        <v>18</v>
      </c>
      <c r="H30" s="32">
        <v>434</v>
      </c>
      <c r="I30" s="33">
        <f>SUM(H30/H43)</f>
        <v>0.01428759547010798</v>
      </c>
      <c r="K30" s="39"/>
      <c r="L30" s="35"/>
      <c r="M30" s="35"/>
      <c r="N30" s="36"/>
      <c r="O30" s="36"/>
      <c r="P30" s="34"/>
    </row>
    <row r="31" spans="1:16" ht="12.75">
      <c r="A31" s="31" t="s">
        <v>34</v>
      </c>
      <c r="B31" s="32">
        <v>53</v>
      </c>
      <c r="C31" s="32">
        <v>809</v>
      </c>
      <c r="D31" s="33">
        <f>SUM(C31/C43)</f>
        <v>0.005492714854093397</v>
      </c>
      <c r="E31" s="17"/>
      <c r="F31" s="41"/>
      <c r="G31" s="43"/>
      <c r="H31" s="43"/>
      <c r="I31" s="42"/>
      <c r="K31" s="39"/>
      <c r="L31" s="35"/>
      <c r="M31" s="35"/>
      <c r="N31" s="36"/>
      <c r="O31" s="36"/>
      <c r="P31" s="34"/>
    </row>
    <row r="32" spans="1:16" ht="12.75">
      <c r="A32" s="31" t="s">
        <v>33</v>
      </c>
      <c r="B32" s="32">
        <v>144</v>
      </c>
      <c r="C32" s="32">
        <v>3010</v>
      </c>
      <c r="D32" s="33">
        <f>SUM(C32/C43)</f>
        <v>0.020436429803239956</v>
      </c>
      <c r="E32" s="17"/>
      <c r="F32" s="41"/>
      <c r="G32" s="43"/>
      <c r="H32" s="43"/>
      <c r="I32" s="42"/>
      <c r="K32" s="39"/>
      <c r="L32" s="35"/>
      <c r="M32" s="35"/>
      <c r="N32" s="36"/>
      <c r="O32" s="36"/>
      <c r="P32" s="34"/>
    </row>
    <row r="33" spans="1:16" ht="12.75">
      <c r="A33" s="31" t="s">
        <v>37</v>
      </c>
      <c r="B33" s="32">
        <v>183</v>
      </c>
      <c r="C33" s="32">
        <v>3961</v>
      </c>
      <c r="D33" s="33">
        <f>SUM(C33/C43)</f>
        <v>0.026893255299213773</v>
      </c>
      <c r="E33" s="17"/>
      <c r="F33" s="41"/>
      <c r="G33" s="32"/>
      <c r="H33" s="32"/>
      <c r="I33" s="33"/>
      <c r="J33" s="17"/>
      <c r="K33" s="37"/>
      <c r="L33" s="36"/>
      <c r="M33" s="36"/>
      <c r="N33" s="36"/>
      <c r="O33" s="36"/>
      <c r="P33" s="38"/>
    </row>
    <row r="34" spans="1:16" ht="12.75">
      <c r="A34" s="31" t="s">
        <v>18</v>
      </c>
      <c r="B34" s="32">
        <v>30</v>
      </c>
      <c r="C34" s="32">
        <v>411</v>
      </c>
      <c r="D34" s="33">
        <f>SUM(C34/C43)</f>
        <v>0.0027904892522031964</v>
      </c>
      <c r="E34" s="17"/>
      <c r="F34" s="41"/>
      <c r="G34" s="43"/>
      <c r="H34" s="43"/>
      <c r="I34" s="42"/>
      <c r="K34" s="39"/>
      <c r="L34" s="35"/>
      <c r="M34" s="35"/>
      <c r="N34" s="36"/>
      <c r="O34" s="36"/>
      <c r="P34" s="34"/>
    </row>
    <row r="35" spans="1:16" ht="12.75">
      <c r="A35" s="31" t="s">
        <v>39</v>
      </c>
      <c r="B35" s="32">
        <v>23</v>
      </c>
      <c r="C35" s="32">
        <v>320</v>
      </c>
      <c r="D35" s="33">
        <f>SUM(C35/C43)</f>
        <v>0.002172643700012221</v>
      </c>
      <c r="E35" s="17"/>
      <c r="F35" s="41"/>
      <c r="G35" s="43"/>
      <c r="H35" s="43"/>
      <c r="I35" s="42"/>
      <c r="K35" s="37"/>
      <c r="L35" s="36"/>
      <c r="M35" s="36"/>
      <c r="N35" s="36"/>
      <c r="O35" s="36"/>
      <c r="P35" s="38"/>
    </row>
    <row r="36" spans="1:16" ht="12.75">
      <c r="A36" s="31" t="s">
        <v>35</v>
      </c>
      <c r="B36" s="32">
        <v>100</v>
      </c>
      <c r="C36" s="32">
        <v>1679</v>
      </c>
      <c r="D36" s="33">
        <f>SUM(C36/C43)</f>
        <v>0.011399589913501623</v>
      </c>
      <c r="E36" s="17"/>
      <c r="F36" s="41"/>
      <c r="G36" s="43"/>
      <c r="H36" s="43"/>
      <c r="I36" s="42"/>
      <c r="K36" s="37"/>
      <c r="L36" s="36"/>
      <c r="M36" s="36"/>
      <c r="N36" s="36"/>
      <c r="O36" s="36"/>
      <c r="P36" s="38"/>
    </row>
    <row r="37" spans="1:16" ht="12.75">
      <c r="A37" s="31" t="s">
        <v>36</v>
      </c>
      <c r="B37" s="32">
        <v>512</v>
      </c>
      <c r="C37" s="32">
        <v>16332</v>
      </c>
      <c r="D37" s="33">
        <f>SUM(C37/C43)</f>
        <v>0.11088630283937373</v>
      </c>
      <c r="E37" s="17"/>
      <c r="F37" s="31"/>
      <c r="G37" s="32"/>
      <c r="H37" s="32"/>
      <c r="I37" s="44"/>
      <c r="J37" s="19"/>
      <c r="K37" s="45"/>
      <c r="L37" s="35"/>
      <c r="M37" s="36"/>
      <c r="N37" s="36"/>
      <c r="O37" s="36"/>
      <c r="P37" s="38"/>
    </row>
    <row r="38" spans="1:16" ht="12.75">
      <c r="A38" s="31" t="s">
        <v>38</v>
      </c>
      <c r="B38" s="32">
        <v>122</v>
      </c>
      <c r="C38" s="32">
        <v>1651</v>
      </c>
      <c r="D38" s="33">
        <f>SUM(C38/C43)</f>
        <v>0.011209483589750553</v>
      </c>
      <c r="E38" s="17"/>
      <c r="F38" s="31"/>
      <c r="G38" s="46"/>
      <c r="H38" s="46"/>
      <c r="I38" s="47"/>
      <c r="J38" s="20"/>
      <c r="K38" s="48"/>
      <c r="L38" s="9"/>
      <c r="M38" s="36"/>
      <c r="N38" s="36"/>
      <c r="O38" s="36"/>
      <c r="P38" s="38"/>
    </row>
    <row r="39" spans="1:16" ht="12.75">
      <c r="A39" s="31" t="s">
        <v>42</v>
      </c>
      <c r="B39" s="32">
        <v>618</v>
      </c>
      <c r="C39" s="32">
        <v>15293</v>
      </c>
      <c r="D39" s="33">
        <f>SUM(C39/C43)</f>
        <v>0.10383200032589655</v>
      </c>
      <c r="E39" s="17"/>
      <c r="F39" s="41"/>
      <c r="G39" s="49"/>
      <c r="H39" s="49"/>
      <c r="I39" s="50"/>
      <c r="J39" s="21"/>
      <c r="K39" s="51"/>
      <c r="L39" s="36"/>
      <c r="M39" s="36"/>
      <c r="N39" s="36"/>
      <c r="O39" s="36"/>
      <c r="P39" s="38"/>
    </row>
    <row r="40" spans="1:16" ht="12.75">
      <c r="A40" s="31" t="s">
        <v>40</v>
      </c>
      <c r="B40" s="32">
        <v>11</v>
      </c>
      <c r="C40" s="32">
        <v>233</v>
      </c>
      <c r="D40" s="33">
        <f>SUM(C40/C43)</f>
        <v>0.0015819561940713985</v>
      </c>
      <c r="E40" s="17"/>
      <c r="F40" s="41"/>
      <c r="G40" s="49"/>
      <c r="H40" s="49"/>
      <c r="I40" s="50"/>
      <c r="J40" s="21"/>
      <c r="K40" s="51"/>
      <c r="L40" s="36"/>
      <c r="M40" s="36"/>
      <c r="N40" s="36"/>
      <c r="O40" s="36"/>
      <c r="P40" s="38"/>
    </row>
    <row r="41" spans="3:16" ht="12.75">
      <c r="C41" s="21"/>
      <c r="D41" s="52"/>
      <c r="E41" s="17"/>
      <c r="F41" s="41"/>
      <c r="G41" s="49"/>
      <c r="H41" s="49"/>
      <c r="I41" s="50"/>
      <c r="J41" s="21"/>
      <c r="K41" s="51"/>
      <c r="L41" s="36"/>
      <c r="M41" s="36"/>
      <c r="N41" s="36"/>
      <c r="O41" s="36"/>
      <c r="P41" s="38"/>
    </row>
    <row r="42" spans="1:16" ht="12.75">
      <c r="A42" s="31"/>
      <c r="B42" s="32"/>
      <c r="C42" s="32"/>
      <c r="D42" s="53"/>
      <c r="E42" s="8"/>
      <c r="F42" s="41"/>
      <c r="G42" s="49"/>
      <c r="H42" s="49"/>
      <c r="I42" s="50"/>
      <c r="J42" s="21"/>
      <c r="K42" s="51"/>
      <c r="L42" s="36"/>
      <c r="M42" s="36"/>
      <c r="N42" s="36"/>
      <c r="O42" s="36"/>
      <c r="P42" s="38"/>
    </row>
    <row r="43" spans="1:16" ht="12.75">
      <c r="A43" s="54" t="s">
        <v>109</v>
      </c>
      <c r="B43" s="55">
        <f>SUM(B6:B40)</f>
        <v>6383</v>
      </c>
      <c r="C43" s="55">
        <f>SUM(C6:C42)</f>
        <v>147286</v>
      </c>
      <c r="D43" s="56"/>
      <c r="E43" s="6"/>
      <c r="F43" s="54" t="str">
        <f>(A43)</f>
        <v>Total September 2002</v>
      </c>
      <c r="G43" s="32">
        <f>SUM(G6:G30)</f>
        <v>2177</v>
      </c>
      <c r="H43" s="32">
        <f>SUM(H6:H30)</f>
        <v>30376</v>
      </c>
      <c r="I43" s="44"/>
      <c r="J43" s="19"/>
      <c r="K43" s="54" t="str">
        <f>(F43)</f>
        <v>Total September 2002</v>
      </c>
      <c r="L43" s="32">
        <f>SUM(L6:L23)</f>
        <v>362</v>
      </c>
      <c r="M43" s="32">
        <f>SUM(M6:M42)</f>
        <v>3396</v>
      </c>
      <c r="N43" s="36"/>
      <c r="O43" s="36"/>
      <c r="P43" s="38"/>
    </row>
    <row r="44" spans="1:16" ht="12.75">
      <c r="A44" s="54" t="s">
        <v>110</v>
      </c>
      <c r="B44" s="55">
        <v>5546</v>
      </c>
      <c r="C44" s="55">
        <v>155791</v>
      </c>
      <c r="D44" s="56"/>
      <c r="E44" s="6"/>
      <c r="F44" s="54" t="str">
        <f>A44</f>
        <v>Total September 2001 </v>
      </c>
      <c r="G44" s="32">
        <v>2154</v>
      </c>
      <c r="H44" s="32">
        <v>34520</v>
      </c>
      <c r="I44" s="44"/>
      <c r="J44" s="19"/>
      <c r="K44" s="54" t="str">
        <f>(F44)</f>
        <v>Total September 2001 </v>
      </c>
      <c r="L44" s="32">
        <v>348</v>
      </c>
      <c r="M44" s="32">
        <v>4016</v>
      </c>
      <c r="N44" s="36"/>
      <c r="O44" s="36"/>
      <c r="P44" s="38"/>
    </row>
    <row r="45" spans="1:16" ht="12.75">
      <c r="A45" s="54" t="s">
        <v>78</v>
      </c>
      <c r="B45" s="57">
        <f>SUM(B43-B44)</f>
        <v>837</v>
      </c>
      <c r="C45" s="57">
        <f>SUM(C43-C44)</f>
        <v>-8505</v>
      </c>
      <c r="D45" s="56"/>
      <c r="E45" s="6"/>
      <c r="F45" s="54" t="s">
        <v>78</v>
      </c>
      <c r="G45" s="57">
        <f>SUM(G43-G44)</f>
        <v>23</v>
      </c>
      <c r="H45" s="57">
        <f>SUM(H43-H44)</f>
        <v>-4144</v>
      </c>
      <c r="I45" s="56"/>
      <c r="J45" s="6"/>
      <c r="K45" s="54" t="s">
        <v>78</v>
      </c>
      <c r="L45" s="57">
        <f>SUM(L43-L44)</f>
        <v>14</v>
      </c>
      <c r="M45" s="57">
        <f>SUM(M43-M44)</f>
        <v>-620</v>
      </c>
      <c r="N45" s="36"/>
      <c r="O45" s="36"/>
      <c r="P45" s="38"/>
    </row>
    <row r="46" spans="1:16" ht="12.75">
      <c r="A46" s="54" t="s">
        <v>79</v>
      </c>
      <c r="B46" s="58">
        <f>SUM(B45/B44)</f>
        <v>0.15091958168049044</v>
      </c>
      <c r="C46" s="58">
        <f>SUM(C45/C44)</f>
        <v>-0.05459237054772099</v>
      </c>
      <c r="D46" s="59"/>
      <c r="E46" s="15"/>
      <c r="F46" s="54" t="s">
        <v>79</v>
      </c>
      <c r="G46" s="58">
        <f>SUM(G45/G44)</f>
        <v>0.010677808727948004</v>
      </c>
      <c r="H46" s="58">
        <f>SUM(H45/H44)</f>
        <v>-0.12004634994206258</v>
      </c>
      <c r="I46" s="59"/>
      <c r="J46" s="15"/>
      <c r="K46" s="54" t="s">
        <v>79</v>
      </c>
      <c r="L46" s="58">
        <f>SUM(L45/L44)</f>
        <v>0.040229885057471264</v>
      </c>
      <c r="M46" s="58">
        <f>SUM(M45/M44)</f>
        <v>-0.15438247011952191</v>
      </c>
      <c r="N46" s="36"/>
      <c r="O46" s="36"/>
      <c r="P46" s="38"/>
    </row>
    <row r="47" spans="1:16" ht="12.75">
      <c r="A47" s="54"/>
      <c r="B47" s="58"/>
      <c r="C47" s="58"/>
      <c r="D47" s="59"/>
      <c r="E47" s="15"/>
      <c r="F47" s="54"/>
      <c r="G47" s="58"/>
      <c r="H47" s="58"/>
      <c r="I47" s="59"/>
      <c r="J47" s="15"/>
      <c r="K47" s="54"/>
      <c r="L47" s="58"/>
      <c r="M47" s="58"/>
      <c r="N47" s="36"/>
      <c r="O47" s="36"/>
      <c r="P47" s="38"/>
    </row>
    <row r="48" spans="1:16" ht="12.75">
      <c r="A48" s="60"/>
      <c r="B48" s="55"/>
      <c r="C48" s="55"/>
      <c r="D48" s="56"/>
      <c r="E48" s="6"/>
      <c r="F48" s="60"/>
      <c r="G48" s="55"/>
      <c r="H48" s="55"/>
      <c r="I48" s="61"/>
      <c r="J48" s="22"/>
      <c r="K48" s="60"/>
      <c r="L48" s="55"/>
      <c r="M48" s="55"/>
      <c r="N48" s="36"/>
      <c r="O48" s="36"/>
      <c r="P48" s="38"/>
    </row>
    <row r="49" spans="1:16" ht="12.75">
      <c r="A49" s="54"/>
      <c r="B49" s="62"/>
      <c r="C49" s="62"/>
      <c r="D49" s="63"/>
      <c r="E49" s="18"/>
      <c r="F49" s="54"/>
      <c r="G49" s="62"/>
      <c r="H49" s="62"/>
      <c r="I49" s="63"/>
      <c r="J49" s="18"/>
      <c r="K49" s="54"/>
      <c r="L49" s="62"/>
      <c r="M49" s="62"/>
      <c r="N49" s="36"/>
      <c r="O49" s="36"/>
      <c r="P49" s="38"/>
    </row>
    <row r="50" spans="1:16" ht="12.75">
      <c r="A50" s="54"/>
      <c r="B50" s="58"/>
      <c r="C50" s="58"/>
      <c r="D50" s="59"/>
      <c r="E50" s="15"/>
      <c r="F50" s="54"/>
      <c r="G50" s="58"/>
      <c r="H50" s="58"/>
      <c r="I50" s="59"/>
      <c r="J50" s="15"/>
      <c r="K50" s="54"/>
      <c r="L50" s="58"/>
      <c r="M50" s="58"/>
      <c r="N50" s="36"/>
      <c r="O50" s="36"/>
      <c r="P50" s="38"/>
    </row>
    <row r="51" spans="1:16" ht="12.75">
      <c r="A51" s="64"/>
      <c r="B51" s="65"/>
      <c r="C51" s="65"/>
      <c r="D51" s="66"/>
      <c r="E51" s="5"/>
      <c r="F51" s="67"/>
      <c r="G51" s="68"/>
      <c r="H51" s="68"/>
      <c r="I51" s="69"/>
      <c r="J51"/>
      <c r="K51" s="67"/>
      <c r="L51" s="68"/>
      <c r="M51" s="68"/>
      <c r="N51" s="68"/>
      <c r="O51" s="68"/>
      <c r="P51" s="70"/>
    </row>
    <row r="52" spans="1:12" ht="12.75">
      <c r="A52" s="2"/>
      <c r="B52" s="2"/>
      <c r="C52" s="2"/>
      <c r="D52" s="2"/>
      <c r="E52" s="2"/>
      <c r="F52" s="2"/>
      <c r="L52" s="1"/>
    </row>
    <row r="53" spans="1:12" ht="12.75">
      <c r="A53" s="2"/>
      <c r="B53" s="2"/>
      <c r="C53" s="2"/>
      <c r="D53" s="2"/>
      <c r="E53" s="2"/>
      <c r="F53" s="2"/>
      <c r="L53" s="1"/>
    </row>
    <row r="54" spans="1:12" ht="12.75">
      <c r="A54" s="2"/>
      <c r="B54" s="3"/>
      <c r="C54" s="3"/>
      <c r="D54" s="3"/>
      <c r="E54" s="3"/>
      <c r="F54" s="3"/>
      <c r="L54" s="1"/>
    </row>
    <row r="58" spans="1:12" ht="12.75">
      <c r="A58" s="2"/>
      <c r="B58" s="2"/>
      <c r="C58" s="2"/>
      <c r="D58" s="2"/>
      <c r="E58" s="2"/>
      <c r="F58" s="2"/>
      <c r="L58" s="1"/>
    </row>
    <row r="63" spans="1:12" ht="12.75">
      <c r="A63" s="1"/>
      <c r="B63" s="1"/>
      <c r="C63" s="1"/>
      <c r="D63" s="1"/>
      <c r="E63" s="1"/>
      <c r="F63" s="1"/>
      <c r="L63" s="1"/>
    </row>
    <row r="64" spans="1:12" ht="12.75">
      <c r="A64" s="1"/>
      <c r="B64" s="1"/>
      <c r="C64" s="1"/>
      <c r="D64" s="1"/>
      <c r="E64" s="1"/>
      <c r="F64" s="1"/>
      <c r="L64" s="1"/>
    </row>
    <row r="65" spans="1:12" ht="12.75">
      <c r="A65" s="1"/>
      <c r="B65" s="1"/>
      <c r="C65" s="1"/>
      <c r="D65" s="1"/>
      <c r="E65" s="1"/>
      <c r="F65" s="1"/>
      <c r="L65" s="1"/>
    </row>
    <row r="66" spans="1:12" ht="12.75">
      <c r="A66" s="1"/>
      <c r="B66" s="1"/>
      <c r="C66" s="1"/>
      <c r="D66" s="1"/>
      <c r="E66" s="1"/>
      <c r="F66" s="1"/>
      <c r="L66" s="1"/>
    </row>
  </sheetData>
  <sheetProtection/>
  <mergeCells count="4">
    <mergeCell ref="A1:P1"/>
    <mergeCell ref="B4:D4"/>
    <mergeCell ref="G4:I4"/>
    <mergeCell ref="L4:P4"/>
  </mergeCells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 Cowell</cp:lastModifiedBy>
  <cp:lastPrinted>2001-02-09T13:51:28Z</cp:lastPrinted>
  <dcterms:created xsi:type="dcterms:W3CDTF">1998-02-05T14:25:18Z</dcterms:created>
  <dcterms:modified xsi:type="dcterms:W3CDTF">2018-04-26T11:52:33Z</dcterms:modified>
  <cp:category/>
  <cp:version/>
  <cp:contentType/>
  <cp:contentStatus/>
</cp:coreProperties>
</file>