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360" windowHeight="9045" tabRatio="963" activeTab="0"/>
  </bookViews>
  <sheets>
    <sheet name="Janaury 2011" sheetId="1" r:id="rId1"/>
    <sheet name="February 2011" sheetId="2" r:id="rId2"/>
    <sheet name="March 2011" sheetId="3" r:id="rId3"/>
    <sheet name="April 2011" sheetId="4" r:id="rId4"/>
    <sheet name="May 2011" sheetId="5" r:id="rId5"/>
    <sheet name="June 2011" sheetId="6" r:id="rId6"/>
    <sheet name="July 2011" sheetId="7" r:id="rId7"/>
    <sheet name="August 2011" sheetId="8" r:id="rId8"/>
    <sheet name="September 2011" sheetId="9" r:id="rId9"/>
    <sheet name="October 2011" sheetId="10" r:id="rId10"/>
    <sheet name="November 2011" sheetId="11" r:id="rId11"/>
    <sheet name="December 2011" sheetId="12" r:id="rId12"/>
  </sheets>
  <definedNames/>
  <calcPr fullCalcOnLoad="1"/>
</workbook>
</file>

<file path=xl/sharedStrings.xml><?xml version="1.0" encoding="utf-8"?>
<sst xmlns="http://schemas.openxmlformats.org/spreadsheetml/2006/main" count="1490" uniqueCount="134">
  <si>
    <t>MARQUE</t>
  </si>
  <si>
    <t>% Share</t>
  </si>
  <si>
    <t>ALFA ROMEO</t>
  </si>
  <si>
    <t>CHRYSLER</t>
  </si>
  <si>
    <t>DAEWOO</t>
  </si>
  <si>
    <t>AUDI</t>
  </si>
  <si>
    <t>CITROEN</t>
  </si>
  <si>
    <t>DAF</t>
  </si>
  <si>
    <t>BMW</t>
  </si>
  <si>
    <t>DAIHATSU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</si>
  <si>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</si>
  <si>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</si>
  <si>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</si>
  <si>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</si>
  <si>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</si>
  <si>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</si>
  <si>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</si>
  <si>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</si>
  <si>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</si>
  <si>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</si>
  <si>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</si>
  <si>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</si>
  <si>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</si>
  <si>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</si>
  <si>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</si>
  <si>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</si>
  <si>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</si>
  <si>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</si>
  <si>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</si>
  <si>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</si>
  <si>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</si>
  <si>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</si>
  <si>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</si>
  <si>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</si>
  <si>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SAAB</t>
  </si>
  <si>
    <t>SKODA</t>
  </si>
  <si>
    <t>SUBARU</t>
  </si>
  <si>
    <t>ROVER</t>
  </si>
  <si>
    <t>SMART</t>
  </si>
  <si>
    <t>BUSES/COACHES REGISTRATIONS</t>
  </si>
  <si>
    <t>OTHER</t>
  </si>
  <si>
    <t>TATA</t>
  </si>
  <si>
    <t>PIAGGIO</t>
  </si>
  <si>
    <t>CHEVROLET</t>
  </si>
  <si>
    <t>CADILLAC</t>
  </si>
  <si>
    <t>VDL DAF</t>
  </si>
  <si>
    <t xml:space="preserve">This data is derived from New Vehicle Registration Statistics supplied by the Revenue Commissioners. All parts reserved. In any reference please acknowledge SIMI Statistical Service. </t>
  </si>
  <si>
    <t>DODGE</t>
  </si>
  <si>
    <t>PERODUA</t>
  </si>
  <si>
    <t>BMC</t>
  </si>
  <si>
    <t>JEEP</t>
  </si>
  <si>
    <t>New Heavy Commerial Registrations</t>
  </si>
  <si>
    <t xml:space="preserve"> New Light Commercial Registrations</t>
  </si>
  <si>
    <t>New Passenger Car Registrations</t>
  </si>
  <si>
    <t>GM(OPEL)</t>
  </si>
  <si>
    <t>MERCEDES-BENZ</t>
  </si>
  <si>
    <t>MG</t>
  </si>
  <si>
    <t>VOLKSWAGEN</t>
  </si>
  <si>
    <t>PRIVATE IMPORT</t>
  </si>
  <si>
    <t>JOHNSTON</t>
  </si>
  <si>
    <t>CORVETTE</t>
  </si>
  <si>
    <t xml:space="preserve"> </t>
  </si>
  <si>
    <t>Imported Used Passenger</t>
  </si>
  <si>
    <t>AUTOSAN</t>
  </si>
  <si>
    <t>MERCEDES</t>
  </si>
  <si>
    <t>TEMSA DAF</t>
  </si>
  <si>
    <t>PRIVATE</t>
  </si>
  <si>
    <t>private import</t>
  </si>
  <si>
    <t>01/1 - 31/1</t>
  </si>
  <si>
    <t>01/01 - 31/1</t>
  </si>
  <si>
    <t>SIMI STATISTICAL SERVICE NEW REGISTRATIONS JANUARY 2011</t>
  </si>
  <si>
    <t>Total  January 2010</t>
  </si>
  <si>
    <t>Total  January 2011</t>
  </si>
  <si>
    <t>2011 change 2010</t>
  </si>
  <si>
    <t>% change 2011 - 2010</t>
  </si>
  <si>
    <t>SIMI STATISTICAL SERVICE NEW REGISTRATIONS FEBRUARY 2011</t>
  </si>
  <si>
    <t>01/2 - 28/2</t>
  </si>
  <si>
    <t>01/01 - 28/2</t>
  </si>
  <si>
    <t>PRIVATE IMPORTS</t>
  </si>
  <si>
    <t>Total  February 2011</t>
  </si>
  <si>
    <t>Total  February 2010</t>
  </si>
  <si>
    <t>SIMI STATISTICAL SERVICE NEW REGISTRATIONS MARCH 2011</t>
  </si>
  <si>
    <t>01/3 - 31/3</t>
  </si>
  <si>
    <t>01/01 - 31/3</t>
  </si>
  <si>
    <t>VDL-DAF</t>
  </si>
  <si>
    <t>Total  March 2011</t>
  </si>
  <si>
    <t>Total  March 2010</t>
  </si>
  <si>
    <t>SIMI STATISTICAL SERVICE NEW REGISTRATIONS APRIL 2011</t>
  </si>
  <si>
    <t>01/4 - 30/4</t>
  </si>
  <si>
    <t>01/01 - 30/4</t>
  </si>
  <si>
    <t>Total  April 2011</t>
  </si>
  <si>
    <t>Total  April 2010</t>
  </si>
  <si>
    <t>SIMI STATISTICAL SERVICE NEW REGISTRATIONS MAY 2011</t>
  </si>
  <si>
    <t>01/5 - 31/5</t>
  </si>
  <si>
    <t>01/01 - 31/5</t>
  </si>
  <si>
    <t>AVIA</t>
  </si>
  <si>
    <t>Total  May 2011</t>
  </si>
  <si>
    <t>Total  May 2010</t>
  </si>
  <si>
    <t>SIMI STATISTICAL SERVICE NEW REGISTRATIONS JUNE 2011</t>
  </si>
  <si>
    <t>01/6 - 30/6</t>
  </si>
  <si>
    <t>01/01 - 30/6</t>
  </si>
  <si>
    <t>Total  June 2011</t>
  </si>
  <si>
    <t>Total  June 2010</t>
  </si>
  <si>
    <t>SIMI STATISTICAL SERVICE NEW REGISTRATIONS JULY 2011</t>
  </si>
  <si>
    <t>01/7 - 31/7</t>
  </si>
  <si>
    <t>01/01 - 31/7</t>
  </si>
  <si>
    <t>Total  July 2011</t>
  </si>
  <si>
    <t>Total  July 2010</t>
  </si>
  <si>
    <t>SIMI STATISTICAL SERVICE NEW REGISTRATIONS AUGUST 2011</t>
  </si>
  <si>
    <t>01/8 - 31/8</t>
  </si>
  <si>
    <t>01/01 - 31/8</t>
  </si>
  <si>
    <t>Total  August 2011</t>
  </si>
  <si>
    <t>Total  August 2010</t>
  </si>
  <si>
    <t>SIMI STATISTICAL SERVICE NEW REGISTRATIONS SEPTEMBER 2011</t>
  </si>
  <si>
    <t>01/9 - 31/9</t>
  </si>
  <si>
    <t>01/01 - 31/9</t>
  </si>
  <si>
    <t>Total September 2011</t>
  </si>
  <si>
    <t>Total September 2010</t>
  </si>
  <si>
    <t>SIMI STATISTICAL SERVICE NEW REGISTRATIONS OCTOBER 2011</t>
  </si>
  <si>
    <t>01/10 - 31/10</t>
  </si>
  <si>
    <t>01/01 - 31/10</t>
  </si>
  <si>
    <t>Passenger Vehicles</t>
  </si>
  <si>
    <t>Total October 2011</t>
  </si>
  <si>
    <t>Total October2010</t>
  </si>
  <si>
    <t>SIMI STATISTICAL SERVICE NEW REGISTRATIONS NOVEMBER 2011</t>
  </si>
  <si>
    <t>01/11 - 30/11</t>
  </si>
  <si>
    <t>01/01 - 30/11</t>
  </si>
  <si>
    <t>Total November 2011</t>
  </si>
  <si>
    <t>Total November 2010</t>
  </si>
  <si>
    <t>SIMI STATISTICAL SERVICE NEW REGISTRATIONS DECEMBER 2011</t>
  </si>
  <si>
    <t>01/12 - 31/12</t>
  </si>
  <si>
    <t>01/01 - 31/12</t>
  </si>
  <si>
    <t>Total December 2011</t>
  </si>
  <si>
    <t>Total December 2010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</si>
</sst>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10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zoomScale="65" zoomScaleNormal="65" zoomScaleSheetLayoutView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70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58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68</v>
      </c>
      <c r="C5" s="12" t="s">
        <v>69</v>
      </c>
      <c r="D5" s="13" t="s">
        <v>1</v>
      </c>
      <c r="E5" s="7"/>
      <c r="F5" s="11" t="s">
        <v>0</v>
      </c>
      <c r="G5" s="12" t="str">
        <f>B5</f>
        <v>01/1 - 31/1</v>
      </c>
      <c r="H5" s="12" t="str">
        <f>C5</f>
        <v>01/01 - 31/1</v>
      </c>
      <c r="I5" s="13" t="s">
        <v>1</v>
      </c>
      <c r="J5" s="7"/>
      <c r="K5" s="11" t="s">
        <v>0</v>
      </c>
      <c r="L5" s="12" t="str">
        <f>B5</f>
        <v>01/1 - 31/1</v>
      </c>
      <c r="M5" s="12" t="str">
        <f>C5</f>
        <v>01/01 - 31/1</v>
      </c>
      <c r="N5" s="13" t="s">
        <v>1</v>
      </c>
    </row>
    <row r="6" spans="1:14" ht="12.75">
      <c r="A6" s="23" t="s">
        <v>2</v>
      </c>
      <c r="B6" s="19">
        <v>55</v>
      </c>
      <c r="C6" s="19">
        <v>55</v>
      </c>
      <c r="D6" s="16">
        <f>SUM(C6/C49)</f>
        <v>0.0026093557263497484</v>
      </c>
      <c r="E6" s="17"/>
      <c r="F6" s="23" t="s">
        <v>43</v>
      </c>
      <c r="G6" s="19">
        <v>0</v>
      </c>
      <c r="H6" s="19">
        <v>0</v>
      </c>
      <c r="I6" s="16">
        <f>SUM(H6/H50)</f>
        <v>0</v>
      </c>
      <c r="J6" s="17"/>
      <c r="K6" s="23" t="s">
        <v>4</v>
      </c>
      <c r="L6" s="19">
        <v>0</v>
      </c>
      <c r="M6" s="19">
        <v>0</v>
      </c>
      <c r="N6" s="16">
        <f>M6/M23</f>
        <v>0</v>
      </c>
    </row>
    <row r="7" spans="1:14" ht="12.75">
      <c r="A7" s="23" t="s">
        <v>5</v>
      </c>
      <c r="B7" s="19">
        <v>629</v>
      </c>
      <c r="C7" s="19">
        <v>629</v>
      </c>
      <c r="D7" s="16">
        <f>SUM(C7/C49)</f>
        <v>0.029841540943163488</v>
      </c>
      <c r="E7" s="17"/>
      <c r="F7" s="23" t="s">
        <v>3</v>
      </c>
      <c r="G7" s="19">
        <v>3</v>
      </c>
      <c r="H7" s="19">
        <v>3</v>
      </c>
      <c r="I7" s="16">
        <f>SUM(H7/H50)</f>
        <v>0.001534526854219949</v>
      </c>
      <c r="J7" s="17"/>
      <c r="K7" s="23" t="s">
        <v>49</v>
      </c>
      <c r="L7" s="19">
        <v>0</v>
      </c>
      <c r="M7" s="19">
        <v>0</v>
      </c>
      <c r="N7" s="16">
        <f>SUM(M7/M23)</f>
        <v>0</v>
      </c>
    </row>
    <row r="8" spans="1:14" ht="12.75">
      <c r="A8" s="23" t="s">
        <v>8</v>
      </c>
      <c r="B8" s="19">
        <v>761</v>
      </c>
      <c r="C8" s="19">
        <v>761</v>
      </c>
      <c r="D8" s="16">
        <f>SUM(C8/C49)</f>
        <v>0.036103994686402886</v>
      </c>
      <c r="E8" s="17"/>
      <c r="F8" s="23" t="s">
        <v>6</v>
      </c>
      <c r="G8" s="19">
        <v>116</v>
      </c>
      <c r="H8" s="19">
        <v>116</v>
      </c>
      <c r="I8" s="16">
        <f>SUM(H8/H50)</f>
        <v>0.059335038363171354</v>
      </c>
      <c r="J8" s="17"/>
      <c r="K8" s="23" t="s">
        <v>7</v>
      </c>
      <c r="L8" s="19">
        <v>14</v>
      </c>
      <c r="M8" s="19">
        <v>14</v>
      </c>
      <c r="N8" s="16">
        <f>SUM(M8/M23)</f>
        <v>0.11023622047244094</v>
      </c>
    </row>
    <row r="9" spans="1:14" ht="12.75">
      <c r="A9" s="23" t="s">
        <v>44</v>
      </c>
      <c r="B9" s="19">
        <v>0</v>
      </c>
      <c r="C9" s="19">
        <v>0</v>
      </c>
      <c r="D9" s="16">
        <f>SUM(C9/C49)</f>
        <v>0</v>
      </c>
      <c r="E9" s="17"/>
      <c r="F9" s="23" t="s">
        <v>47</v>
      </c>
      <c r="G9" s="19">
        <v>2</v>
      </c>
      <c r="H9" s="19">
        <v>2</v>
      </c>
      <c r="I9" s="16">
        <f>SUM(H9/H50)</f>
        <v>0.0010230179028132991</v>
      </c>
      <c r="J9" s="17"/>
      <c r="K9" s="23" t="s">
        <v>10</v>
      </c>
      <c r="L9" s="19">
        <v>4</v>
      </c>
      <c r="M9" s="19">
        <v>4</v>
      </c>
      <c r="N9" s="16">
        <f>SUM(M9/M23)</f>
        <v>0.031496062992125984</v>
      </c>
    </row>
    <row r="10" spans="1:14" ht="12.75">
      <c r="A10" s="23" t="s">
        <v>43</v>
      </c>
      <c r="B10" s="19">
        <v>125</v>
      </c>
      <c r="C10" s="19">
        <v>125</v>
      </c>
      <c r="D10" s="16">
        <f>SUM(C10/C49)</f>
        <v>0.005930353923522156</v>
      </c>
      <c r="E10" s="17"/>
      <c r="F10" s="23" t="s">
        <v>11</v>
      </c>
      <c r="G10" s="19">
        <v>79</v>
      </c>
      <c r="H10" s="19">
        <v>79</v>
      </c>
      <c r="I10" s="16">
        <f>SUM(H10/H50)</f>
        <v>0.04040920716112532</v>
      </c>
      <c r="J10" s="17"/>
      <c r="K10" s="23" t="s">
        <v>12</v>
      </c>
      <c r="L10" s="19">
        <v>12</v>
      </c>
      <c r="M10" s="19">
        <v>12</v>
      </c>
      <c r="N10" s="16">
        <f>SUM(M10/M23)</f>
        <v>0.09448818897637795</v>
      </c>
    </row>
    <row r="11" spans="1:14" ht="12.75">
      <c r="A11" s="23" t="s">
        <v>3</v>
      </c>
      <c r="B11" s="19">
        <v>1</v>
      </c>
      <c r="C11" s="19">
        <v>1</v>
      </c>
      <c r="D11" s="16">
        <f>SUM(C11/C49)</f>
        <v>4.744283138817725E-05</v>
      </c>
      <c r="E11" s="17"/>
      <c r="F11" s="23" t="s">
        <v>13</v>
      </c>
      <c r="G11" s="19">
        <v>329</v>
      </c>
      <c r="H11" s="19">
        <v>329</v>
      </c>
      <c r="I11" s="16">
        <f>SUM(H11/H50)</f>
        <v>0.16828644501278772</v>
      </c>
      <c r="J11" s="17"/>
      <c r="K11" s="23" t="s">
        <v>14</v>
      </c>
      <c r="L11" s="19">
        <v>11</v>
      </c>
      <c r="M11" s="19">
        <v>11</v>
      </c>
      <c r="N11" s="16">
        <f>SUM(M11/M23)</f>
        <v>0.08661417322834646</v>
      </c>
    </row>
    <row r="12" spans="1:14" ht="12.75">
      <c r="A12" s="23" t="s">
        <v>6</v>
      </c>
      <c r="B12" s="19">
        <v>342</v>
      </c>
      <c r="C12" s="19">
        <v>342</v>
      </c>
      <c r="D12" s="16">
        <f>SUM(C12/C49)</f>
        <v>0.016225448334756618</v>
      </c>
      <c r="E12" s="17"/>
      <c r="F12" s="23" t="s">
        <v>54</v>
      </c>
      <c r="G12" s="19">
        <v>117</v>
      </c>
      <c r="H12" s="19">
        <v>117</v>
      </c>
      <c r="I12" s="16">
        <f>SUM(H12/H50)</f>
        <v>0.059846547314578</v>
      </c>
      <c r="J12" s="17"/>
      <c r="K12" s="23" t="s">
        <v>59</v>
      </c>
      <c r="L12" s="19">
        <v>2</v>
      </c>
      <c r="M12" s="19">
        <v>2</v>
      </c>
      <c r="N12" s="16">
        <f>SUM(M12/M23)</f>
        <v>0.015748031496062992</v>
      </c>
    </row>
    <row r="13" spans="1:14" ht="13.5" customHeight="1">
      <c r="A13" s="23" t="s">
        <v>60</v>
      </c>
      <c r="B13" s="19">
        <v>0</v>
      </c>
      <c r="C13" s="19">
        <v>0</v>
      </c>
      <c r="D13" s="16">
        <f>SUM(C13/C49)</f>
        <v>0</v>
      </c>
      <c r="E13" s="17"/>
      <c r="F13" s="23" t="s">
        <v>18</v>
      </c>
      <c r="G13" s="19">
        <v>0</v>
      </c>
      <c r="H13" s="19">
        <v>0</v>
      </c>
      <c r="I13" s="16">
        <f>SUM(H13/H50)</f>
        <v>0</v>
      </c>
      <c r="J13" s="17"/>
      <c r="K13" s="23" t="s">
        <v>16</v>
      </c>
      <c r="L13" s="19">
        <v>10</v>
      </c>
      <c r="M13" s="19">
        <v>10</v>
      </c>
      <c r="N13" s="16">
        <f>SUM(M13/M23)</f>
        <v>0.07874015748031496</v>
      </c>
    </row>
    <row r="14" spans="1:14" ht="12.75">
      <c r="A14" s="23" t="s">
        <v>9</v>
      </c>
      <c r="B14" s="19">
        <v>2</v>
      </c>
      <c r="C14" s="19">
        <v>2</v>
      </c>
      <c r="D14" s="16">
        <f>SUM(C14/C49)</f>
        <v>9.48856627763545E-05</v>
      </c>
      <c r="E14" s="17"/>
      <c r="F14" s="23" t="s">
        <v>15</v>
      </c>
      <c r="G14" s="19">
        <v>28</v>
      </c>
      <c r="H14" s="19">
        <v>28</v>
      </c>
      <c r="I14" s="16">
        <f>SUM(H14/H50)</f>
        <v>0.01432225063938619</v>
      </c>
      <c r="J14" s="17"/>
      <c r="K14" s="23" t="s">
        <v>55</v>
      </c>
      <c r="L14" s="19">
        <v>15</v>
      </c>
      <c r="M14" s="19">
        <v>15</v>
      </c>
      <c r="N14" s="16">
        <f>SUM(M14/M23)</f>
        <v>0.11811023622047244</v>
      </c>
    </row>
    <row r="15" spans="1:14" ht="12.75">
      <c r="A15" s="23" t="s">
        <v>47</v>
      </c>
      <c r="B15" s="19">
        <v>0</v>
      </c>
      <c r="C15" s="19">
        <v>0</v>
      </c>
      <c r="D15" s="16">
        <f>SUM(C15/C49)</f>
        <v>0</v>
      </c>
      <c r="E15" s="17"/>
      <c r="F15" s="23" t="s">
        <v>12</v>
      </c>
      <c r="G15" s="19">
        <v>90</v>
      </c>
      <c r="H15" s="19">
        <v>90</v>
      </c>
      <c r="I15" s="16">
        <f>SUM(H15/H50)</f>
        <v>0.04603580562659847</v>
      </c>
      <c r="J15" s="17"/>
      <c r="K15" s="23" t="s">
        <v>17</v>
      </c>
      <c r="L15" s="19">
        <v>3</v>
      </c>
      <c r="M15" s="19">
        <v>3</v>
      </c>
      <c r="N15" s="16">
        <f>SUM(M15/M23)</f>
        <v>0.023622047244094488</v>
      </c>
    </row>
    <row r="16" spans="1:14" ht="12.75">
      <c r="A16" s="23" t="s">
        <v>11</v>
      </c>
      <c r="B16" s="19">
        <v>286</v>
      </c>
      <c r="C16" s="19">
        <v>286</v>
      </c>
      <c r="D16" s="16">
        <f>SUM(C16/C49)</f>
        <v>0.013568649777018693</v>
      </c>
      <c r="E16" s="17"/>
      <c r="F16" s="23" t="s">
        <v>14</v>
      </c>
      <c r="G16" s="19">
        <v>4</v>
      </c>
      <c r="H16" s="19">
        <v>4</v>
      </c>
      <c r="I16" s="16">
        <f>SUM(H16/H50)</f>
        <v>0.0020460358056265983</v>
      </c>
      <c r="J16" s="17"/>
      <c r="K16" s="23" t="s">
        <v>20</v>
      </c>
      <c r="L16" s="19">
        <v>11</v>
      </c>
      <c r="M16" s="19">
        <v>11</v>
      </c>
      <c r="N16" s="16">
        <f>SUM(M16/M23)</f>
        <v>0.08661417322834646</v>
      </c>
    </row>
    <row r="17" spans="1:14" ht="12.75">
      <c r="A17" s="23" t="s">
        <v>13</v>
      </c>
      <c r="B17" s="19">
        <v>2506</v>
      </c>
      <c r="C17" s="19">
        <v>2506</v>
      </c>
      <c r="D17" s="16">
        <f>SUM(C17/C49)</f>
        <v>0.11889173545877219</v>
      </c>
      <c r="E17" s="17"/>
      <c r="F17" s="23" t="s">
        <v>19</v>
      </c>
      <c r="G17" s="19">
        <v>5</v>
      </c>
      <c r="H17" s="19">
        <v>5</v>
      </c>
      <c r="I17" s="16">
        <f>SUM(H17/H50)</f>
        <v>0.0025575447570332483</v>
      </c>
      <c r="J17" s="17"/>
      <c r="K17" s="23" t="s">
        <v>21</v>
      </c>
      <c r="L17" s="19">
        <v>20</v>
      </c>
      <c r="M17" s="19">
        <v>20</v>
      </c>
      <c r="N17" s="16">
        <f>SUM(M17/M23)</f>
        <v>0.15748031496062992</v>
      </c>
    </row>
    <row r="18" spans="1:14" ht="12.75">
      <c r="A18" s="23" t="s">
        <v>54</v>
      </c>
      <c r="B18" s="19">
        <v>1443</v>
      </c>
      <c r="C18" s="19">
        <v>1443</v>
      </c>
      <c r="D18" s="16">
        <f>SUM(C18/C49)</f>
        <v>0.06846000569313977</v>
      </c>
      <c r="E18" s="17"/>
      <c r="F18" s="23" t="s">
        <v>25</v>
      </c>
      <c r="G18" s="19">
        <v>44</v>
      </c>
      <c r="H18" s="19">
        <v>44</v>
      </c>
      <c r="I18" s="16">
        <f>SUM(H18/H50)</f>
        <v>0.022506393861892585</v>
      </c>
      <c r="J18" s="17"/>
      <c r="K18" s="23" t="s">
        <v>23</v>
      </c>
      <c r="L18" s="19">
        <v>20</v>
      </c>
      <c r="M18" s="19">
        <v>20</v>
      </c>
      <c r="N18" s="16">
        <f>SUM(M18/M23)</f>
        <v>0.15748031496062992</v>
      </c>
    </row>
    <row r="19" spans="1:14" ht="12.75">
      <c r="A19" s="23" t="s">
        <v>18</v>
      </c>
      <c r="B19" s="19">
        <v>261</v>
      </c>
      <c r="C19" s="19">
        <v>261</v>
      </c>
      <c r="D19" s="16">
        <f>SUM(C19/C49)</f>
        <v>0.012382578992314262</v>
      </c>
      <c r="E19" s="17"/>
      <c r="F19" s="23" t="s">
        <v>7</v>
      </c>
      <c r="G19" s="19">
        <v>0</v>
      </c>
      <c r="H19" s="19">
        <v>0</v>
      </c>
      <c r="I19" s="16">
        <f>SUM(H19/H50)</f>
        <v>0</v>
      </c>
      <c r="J19" s="17"/>
      <c r="K19" s="23" t="s">
        <v>58</v>
      </c>
      <c r="L19" s="19">
        <v>5</v>
      </c>
      <c r="M19" s="19">
        <v>5</v>
      </c>
      <c r="N19" s="16">
        <f>SUM(M19/M23)</f>
        <v>0.03937007874015748</v>
      </c>
    </row>
    <row r="20" spans="1:14" ht="12.75">
      <c r="A20" s="23" t="s">
        <v>15</v>
      </c>
      <c r="B20" s="19">
        <v>929</v>
      </c>
      <c r="C20" s="19">
        <v>929</v>
      </c>
      <c r="D20" s="16">
        <f>SUM(C20/C49)</f>
        <v>0.04407439035961666</v>
      </c>
      <c r="E20" s="17"/>
      <c r="F20" s="23" t="s">
        <v>22</v>
      </c>
      <c r="G20" s="19">
        <v>0</v>
      </c>
      <c r="H20" s="19">
        <v>0</v>
      </c>
      <c r="I20" s="16">
        <f>SUM(H20/H50)</f>
        <v>0</v>
      </c>
      <c r="J20" s="17"/>
      <c r="K20" s="23" t="s">
        <v>40</v>
      </c>
      <c r="L20" s="19">
        <v>0</v>
      </c>
      <c r="M20" s="19">
        <v>0</v>
      </c>
      <c r="N20" s="16">
        <f>SUM(M20/M23)</f>
        <v>0</v>
      </c>
    </row>
    <row r="21" spans="1:14" ht="12.75">
      <c r="A21" s="23" t="s">
        <v>24</v>
      </c>
      <c r="B21" s="19">
        <v>20</v>
      </c>
      <c r="C21" s="19">
        <v>20</v>
      </c>
      <c r="D21" s="16">
        <f>SUM(C21/C49)</f>
        <v>0.0009488566277635449</v>
      </c>
      <c r="E21" s="17"/>
      <c r="F21" s="23" t="s">
        <v>55</v>
      </c>
      <c r="G21" s="19">
        <v>71</v>
      </c>
      <c r="H21" s="19">
        <v>71</v>
      </c>
      <c r="I21" s="16">
        <f>SUM(H21/H50)</f>
        <v>0.03631713554987212</v>
      </c>
      <c r="J21" s="17"/>
      <c r="K21" s="23"/>
      <c r="L21" s="19"/>
      <c r="M21" s="19"/>
      <c r="N21" s="16"/>
    </row>
    <row r="22" spans="1:14" ht="12.75">
      <c r="A22" s="23" t="s">
        <v>50</v>
      </c>
      <c r="B22" s="19">
        <v>2</v>
      </c>
      <c r="C22" s="19">
        <v>2</v>
      </c>
      <c r="D22" s="16">
        <f>SUM(C22/C49)</f>
        <v>9.48856627763545E-05</v>
      </c>
      <c r="E22" s="17"/>
      <c r="F22" s="23" t="s">
        <v>17</v>
      </c>
      <c r="G22" s="19">
        <v>41</v>
      </c>
      <c r="H22" s="19">
        <v>41</v>
      </c>
      <c r="I22" s="16">
        <f>SUM(H22/H50)</f>
        <v>0.020971867007672635</v>
      </c>
      <c r="J22" s="17"/>
      <c r="K22" s="23"/>
      <c r="L22" s="19"/>
      <c r="M22" s="19"/>
      <c r="N22" s="22"/>
    </row>
    <row r="23" spans="1:17" ht="12.75">
      <c r="A23" s="23" t="s">
        <v>19</v>
      </c>
      <c r="B23" s="19">
        <v>550</v>
      </c>
      <c r="C23" s="19">
        <v>550</v>
      </c>
      <c r="D23" s="16">
        <f>SUM(C23/C49)</f>
        <v>0.026093557263497484</v>
      </c>
      <c r="E23" s="17"/>
      <c r="F23" s="23" t="s">
        <v>27</v>
      </c>
      <c r="G23" s="19">
        <v>105</v>
      </c>
      <c r="H23" s="19">
        <v>105</v>
      </c>
      <c r="I23" s="16">
        <f>SUM(H23/H50)</f>
        <v>0.05370843989769821</v>
      </c>
      <c r="J23" s="17"/>
      <c r="K23" s="32" t="str">
        <f>F50</f>
        <v>Total  January 2011</v>
      </c>
      <c r="L23" s="54">
        <f>SUM(L6:L21)</f>
        <v>127</v>
      </c>
      <c r="M23" s="34">
        <f>SUM(M6:M22)</f>
        <v>127</v>
      </c>
      <c r="N23" s="22"/>
      <c r="P23" s="31"/>
      <c r="Q23" s="31"/>
    </row>
    <row r="24" spans="1:14" ht="12.75">
      <c r="A24" s="23" t="s">
        <v>25</v>
      </c>
      <c r="B24" s="19">
        <v>102</v>
      </c>
      <c r="C24" s="19">
        <v>102</v>
      </c>
      <c r="D24" s="16">
        <f>SUM(C24/C49)</f>
        <v>0.004839168801594079</v>
      </c>
      <c r="E24" s="17"/>
      <c r="F24" s="23" t="s">
        <v>28</v>
      </c>
      <c r="G24" s="19">
        <v>77</v>
      </c>
      <c r="H24" s="19">
        <v>77</v>
      </c>
      <c r="I24" s="16">
        <f>SUM(H24/H50)</f>
        <v>0.03938618925831202</v>
      </c>
      <c r="J24" s="17"/>
      <c r="K24" s="32" t="str">
        <f>F51</f>
        <v>Total  January 2010</v>
      </c>
      <c r="L24" s="54">
        <v>140</v>
      </c>
      <c r="M24" s="54">
        <v>140</v>
      </c>
      <c r="N24" s="22"/>
    </row>
    <row r="25" spans="1:14" ht="12.75">
      <c r="A25" s="23" t="s">
        <v>26</v>
      </c>
      <c r="B25" s="19">
        <v>92</v>
      </c>
      <c r="C25" s="19">
        <v>92</v>
      </c>
      <c r="D25" s="16">
        <f>SUM(C25/C49)</f>
        <v>0.004364740487712307</v>
      </c>
      <c r="E25" s="17"/>
      <c r="F25" s="23" t="s">
        <v>42</v>
      </c>
      <c r="G25" s="19">
        <v>0</v>
      </c>
      <c r="H25" s="19">
        <v>0</v>
      </c>
      <c r="I25" s="16">
        <f>SUM(H25/H50)</f>
        <v>0</v>
      </c>
      <c r="J25" s="17"/>
      <c r="K25" s="32" t="str">
        <f>F52</f>
        <v>2011 change 2010</v>
      </c>
      <c r="L25" s="34">
        <f>SUM(L23-L24)</f>
        <v>-13</v>
      </c>
      <c r="M25" s="34">
        <f>SUM(M23-M24)</f>
        <v>-13</v>
      </c>
      <c r="N25" s="22"/>
    </row>
    <row r="26" spans="1:14" ht="12.75">
      <c r="A26" s="23" t="s">
        <v>22</v>
      </c>
      <c r="B26" s="19">
        <v>530</v>
      </c>
      <c r="C26" s="19">
        <v>530</v>
      </c>
      <c r="D26" s="16">
        <f>SUM(C26/C49)</f>
        <v>0.02514470063573394</v>
      </c>
      <c r="E26" s="17"/>
      <c r="F26" s="23" t="s">
        <v>20</v>
      </c>
      <c r="G26" s="19">
        <v>268</v>
      </c>
      <c r="H26" s="19">
        <v>268</v>
      </c>
      <c r="I26" s="16">
        <f>SUM(H26/H50)</f>
        <v>0.1370843989769821</v>
      </c>
      <c r="J26" s="17"/>
      <c r="K26" s="32" t="str">
        <f>F53</f>
        <v>% change 2011 - 2010</v>
      </c>
      <c r="L26" s="35">
        <f>SUM((L23-L24)/L24)</f>
        <v>-0.09285714285714286</v>
      </c>
      <c r="M26" s="35">
        <f>SUM((M23-M24)/M24)</f>
        <v>-0.09285714285714286</v>
      </c>
      <c r="N26" s="22"/>
    </row>
    <row r="27" spans="1:14" ht="12.75">
      <c r="A27" s="23" t="s">
        <v>55</v>
      </c>
      <c r="B27" s="19">
        <v>519</v>
      </c>
      <c r="C27" s="19">
        <v>519</v>
      </c>
      <c r="D27" s="16">
        <f>SUM(C27/C49)</f>
        <v>0.02462282949046399</v>
      </c>
      <c r="E27" s="17"/>
      <c r="F27" s="23" t="s">
        <v>37</v>
      </c>
      <c r="G27" s="19">
        <v>0</v>
      </c>
      <c r="H27" s="19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s="23" t="s">
        <v>56</v>
      </c>
      <c r="B28" s="19">
        <v>0</v>
      </c>
      <c r="C28" s="19">
        <v>0</v>
      </c>
      <c r="D28" s="16">
        <f>SUM(C28/C49)</f>
        <v>0</v>
      </c>
      <c r="E28" s="17"/>
      <c r="F28" s="23" t="s">
        <v>30</v>
      </c>
      <c r="G28" s="19">
        <v>0</v>
      </c>
      <c r="H28" s="19">
        <v>0</v>
      </c>
      <c r="I28" s="16">
        <f>SUM(H28/H50)</f>
        <v>0</v>
      </c>
      <c r="J28" s="17"/>
      <c r="K28" s="32"/>
      <c r="L28" s="35"/>
      <c r="M28" s="35"/>
      <c r="N28" s="22"/>
    </row>
    <row r="29" spans="1:14" ht="12.75">
      <c r="A29" s="23" t="s">
        <v>29</v>
      </c>
      <c r="B29" s="19">
        <v>59</v>
      </c>
      <c r="C29" s="19">
        <v>59</v>
      </c>
      <c r="D29" s="16">
        <f>SUM(C29/C49)</f>
        <v>0.0027991270519024574</v>
      </c>
      <c r="E29" s="17"/>
      <c r="F29" s="23" t="s">
        <v>36</v>
      </c>
      <c r="G29" s="19">
        <v>7</v>
      </c>
      <c r="H29" s="19">
        <v>7</v>
      </c>
      <c r="I29" s="16">
        <f>SUM(H29/H50)</f>
        <v>0.0035805626598465474</v>
      </c>
      <c r="J29" s="17"/>
      <c r="K29" s="41"/>
      <c r="L29" s="42"/>
      <c r="M29" s="42"/>
      <c r="N29" s="44"/>
    </row>
    <row r="30" spans="1:12" ht="12.75">
      <c r="A30" s="23" t="s">
        <v>17</v>
      </c>
      <c r="B30" s="19">
        <v>147</v>
      </c>
      <c r="C30" s="19">
        <v>147</v>
      </c>
      <c r="D30" s="16">
        <f>SUM(C30/C49)</f>
        <v>0.006974096214062055</v>
      </c>
      <c r="E30" s="17"/>
      <c r="F30" s="23" t="s">
        <v>31</v>
      </c>
      <c r="G30" s="19">
        <v>0</v>
      </c>
      <c r="H30" s="19">
        <v>0</v>
      </c>
      <c r="I30" s="16">
        <f>SUM(H30/H50)</f>
        <v>0</v>
      </c>
      <c r="J30" s="17"/>
      <c r="L30" s="14"/>
    </row>
    <row r="31" spans="1:12" ht="12.75">
      <c r="A31" s="23" t="s">
        <v>27</v>
      </c>
      <c r="B31" s="19">
        <v>1487</v>
      </c>
      <c r="C31" s="19">
        <v>1487</v>
      </c>
      <c r="D31" s="16">
        <f>SUM(C31/C49)</f>
        <v>0.07054749027421957</v>
      </c>
      <c r="E31" s="17"/>
      <c r="F31" s="23" t="s">
        <v>41</v>
      </c>
      <c r="G31" s="19">
        <v>0</v>
      </c>
      <c r="H31" s="19">
        <v>0</v>
      </c>
      <c r="I31" s="16">
        <f>SUM(H31/H50)</f>
        <v>0</v>
      </c>
      <c r="L31" s="14"/>
    </row>
    <row r="32" spans="1:14" ht="12.75">
      <c r="A32" s="23" t="s">
        <v>48</v>
      </c>
      <c r="B32" s="19">
        <v>6</v>
      </c>
      <c r="C32" s="19">
        <v>6</v>
      </c>
      <c r="D32" s="16">
        <f>SUM(C32/C49)</f>
        <v>0.0002846569883290635</v>
      </c>
      <c r="E32" s="17"/>
      <c r="F32" s="23" t="s">
        <v>32</v>
      </c>
      <c r="G32" s="19">
        <v>50</v>
      </c>
      <c r="H32" s="19">
        <v>50</v>
      </c>
      <c r="I32" s="16">
        <f>SUM(H32/H50)</f>
        <v>0.02557544757033248</v>
      </c>
      <c r="K32" s="9"/>
      <c r="L32" s="51" t="s">
        <v>39</v>
      </c>
      <c r="M32" s="51"/>
      <c r="N32" s="52"/>
    </row>
    <row r="33" spans="1:14" ht="12.75">
      <c r="A33" s="23" t="s">
        <v>28</v>
      </c>
      <c r="B33" s="19">
        <v>695</v>
      </c>
      <c r="C33" s="19">
        <v>695</v>
      </c>
      <c r="D33" s="16">
        <f>SUM(C33/C49)</f>
        <v>0.032972767814783185</v>
      </c>
      <c r="E33" s="17"/>
      <c r="F33" s="23" t="s">
        <v>57</v>
      </c>
      <c r="G33" s="19">
        <v>483</v>
      </c>
      <c r="H33" s="19">
        <v>483</v>
      </c>
      <c r="I33" s="16">
        <f>SUM(H33/H50)</f>
        <v>0.24705882352941178</v>
      </c>
      <c r="K33" s="11" t="s">
        <v>0</v>
      </c>
      <c r="L33" s="12" t="str">
        <f>B5</f>
        <v>01/1 - 31/1</v>
      </c>
      <c r="M33" s="12" t="str">
        <f>C5</f>
        <v>01/01 - 31/1</v>
      </c>
      <c r="N33" s="13" t="s">
        <v>1</v>
      </c>
    </row>
    <row r="34" spans="1:14" ht="12.75">
      <c r="A34" s="23" t="s">
        <v>33</v>
      </c>
      <c r="B34" s="19">
        <v>0</v>
      </c>
      <c r="C34" s="19">
        <v>0</v>
      </c>
      <c r="D34" s="16">
        <f>SUM(C34/C49)</f>
        <v>0</v>
      </c>
      <c r="E34" s="17"/>
      <c r="F34" s="23" t="s">
        <v>67</v>
      </c>
      <c r="G34" s="19">
        <v>36</v>
      </c>
      <c r="H34" s="19">
        <v>36</v>
      </c>
      <c r="I34" s="16">
        <f>SUM(H34/H50)</f>
        <v>0.018414322250639385</v>
      </c>
      <c r="K34" s="23" t="s">
        <v>61</v>
      </c>
      <c r="L34" s="19" t="s">
        <v>61</v>
      </c>
      <c r="M34" s="19" t="s">
        <v>61</v>
      </c>
      <c r="N34" s="16" t="s">
        <v>61</v>
      </c>
    </row>
    <row r="35" spans="1:14" ht="12.75">
      <c r="A35" s="23" t="s">
        <v>20</v>
      </c>
      <c r="B35" s="19">
        <v>1668</v>
      </c>
      <c r="C35" s="19">
        <v>1668</v>
      </c>
      <c r="D35" s="16">
        <f>SUM(C35/C49)</f>
        <v>0.07913464275547964</v>
      </c>
      <c r="E35" s="17"/>
      <c r="F35" s="23" t="s">
        <v>40</v>
      </c>
      <c r="G35" s="19">
        <v>0</v>
      </c>
      <c r="H35" s="19">
        <v>0</v>
      </c>
      <c r="I35" s="16">
        <f>SUM(H35/H50)</f>
        <v>0</v>
      </c>
      <c r="J35" s="17"/>
      <c r="K35" s="53" t="s">
        <v>63</v>
      </c>
      <c r="L35" s="19">
        <v>0</v>
      </c>
      <c r="M35" s="19">
        <v>0</v>
      </c>
      <c r="N35" s="16">
        <f>SUM(M35/M48)</f>
        <v>0</v>
      </c>
    </row>
    <row r="36" spans="1:14" ht="12.75">
      <c r="A36" s="23" t="s">
        <v>34</v>
      </c>
      <c r="B36" s="19">
        <v>25</v>
      </c>
      <c r="C36" s="19">
        <v>25</v>
      </c>
      <c r="D36" s="16">
        <f>SUM(C36/C49)</f>
        <v>0.0011860707847044312</v>
      </c>
      <c r="E36" s="17"/>
      <c r="F36" s="23"/>
      <c r="G36" s="19"/>
      <c r="H36" s="19"/>
      <c r="I36" s="27"/>
      <c r="J36" s="17"/>
      <c r="K36" s="53" t="s">
        <v>49</v>
      </c>
      <c r="L36" s="19">
        <v>0</v>
      </c>
      <c r="M36" s="19">
        <v>0</v>
      </c>
      <c r="N36" s="16">
        <f>SUM(M36/M48)</f>
        <v>0</v>
      </c>
    </row>
    <row r="37" spans="1:14" ht="12.75">
      <c r="A37" s="23" t="s">
        <v>30</v>
      </c>
      <c r="B37" s="19">
        <v>434</v>
      </c>
      <c r="C37" s="19">
        <v>434</v>
      </c>
      <c r="D37" s="16">
        <f>SUM(C37/C49)</f>
        <v>0.020590188822468925</v>
      </c>
      <c r="E37" s="17"/>
      <c r="F37" s="23"/>
      <c r="G37" s="19"/>
      <c r="H37" s="19"/>
      <c r="I37" s="30"/>
      <c r="K37" s="53" t="s">
        <v>16</v>
      </c>
      <c r="L37" s="19">
        <v>0</v>
      </c>
      <c r="M37" s="19">
        <v>0</v>
      </c>
      <c r="N37" s="16">
        <f>SUM(M37/M48)</f>
        <v>0</v>
      </c>
    </row>
    <row r="38" spans="1:14" ht="12.75">
      <c r="A38" s="23" t="s">
        <v>35</v>
      </c>
      <c r="B38" s="19">
        <v>944</v>
      </c>
      <c r="C38" s="19">
        <v>944</v>
      </c>
      <c r="D38" s="16">
        <f>SUM(C38/C49)</f>
        <v>0.04478603283043932</v>
      </c>
      <c r="E38" s="17"/>
      <c r="F38" s="23"/>
      <c r="G38" s="19"/>
      <c r="H38" s="19"/>
      <c r="I38" s="30"/>
      <c r="K38" s="53" t="s">
        <v>64</v>
      </c>
      <c r="L38" s="19">
        <v>0</v>
      </c>
      <c r="M38" s="19">
        <v>0</v>
      </c>
      <c r="N38" s="16">
        <f>SUM(M38/M48)</f>
        <v>0</v>
      </c>
    </row>
    <row r="39" spans="1:14" ht="12.75">
      <c r="A39" s="23" t="s">
        <v>38</v>
      </c>
      <c r="B39" s="19">
        <v>0</v>
      </c>
      <c r="C39" s="19">
        <v>0</v>
      </c>
      <c r="D39" s="16">
        <f>SUM(C39/C49)</f>
        <v>0</v>
      </c>
      <c r="E39" s="17"/>
      <c r="F39" s="23"/>
      <c r="G39" s="19"/>
      <c r="H39" s="19"/>
      <c r="I39" s="30"/>
      <c r="K39" s="53" t="s">
        <v>21</v>
      </c>
      <c r="L39" s="19">
        <v>3</v>
      </c>
      <c r="M39" s="19">
        <v>3</v>
      </c>
      <c r="N39" s="16">
        <f>SUM(M39/M48)</f>
        <v>0.15789473684210525</v>
      </c>
    </row>
    <row r="40" spans="1:14" ht="12.75">
      <c r="A40" s="23" t="s">
        <v>36</v>
      </c>
      <c r="B40" s="19">
        <v>55</v>
      </c>
      <c r="C40" s="19">
        <v>55</v>
      </c>
      <c r="D40" s="16">
        <f>SUM(C40/C49)</f>
        <v>0.0026093557263497484</v>
      </c>
      <c r="E40" s="17"/>
      <c r="F40" s="23"/>
      <c r="G40" s="19"/>
      <c r="H40" s="19"/>
      <c r="I40" s="30"/>
      <c r="J40" s="26"/>
      <c r="K40" s="53" t="s">
        <v>45</v>
      </c>
      <c r="L40" s="19">
        <v>3</v>
      </c>
      <c r="M40" s="19">
        <v>3</v>
      </c>
      <c r="N40" s="16">
        <f>SUM(M40/M48)</f>
        <v>0.15789473684210525</v>
      </c>
    </row>
    <row r="41" spans="1:14" ht="12.75">
      <c r="A41" s="23" t="s">
        <v>31</v>
      </c>
      <c r="B41" s="19">
        <v>95</v>
      </c>
      <c r="C41" s="19">
        <v>95</v>
      </c>
      <c r="D41" s="16">
        <f>SUM(C41/C49)</f>
        <v>0.004507068981876838</v>
      </c>
      <c r="E41" s="17"/>
      <c r="F41" s="23"/>
      <c r="G41" s="29"/>
      <c r="H41" s="29"/>
      <c r="I41" s="30"/>
      <c r="J41" s="28"/>
      <c r="K41" s="53" t="s">
        <v>65</v>
      </c>
      <c r="L41" s="19">
        <v>0</v>
      </c>
      <c r="M41" s="19">
        <v>0</v>
      </c>
      <c r="N41" s="16">
        <f>SUM(M41/M48)</f>
        <v>0</v>
      </c>
    </row>
    <row r="42" spans="1:14" ht="12.75">
      <c r="A42" s="23" t="s">
        <v>41</v>
      </c>
      <c r="B42" s="19">
        <v>0</v>
      </c>
      <c r="C42" s="19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s="53" t="s">
        <v>23</v>
      </c>
      <c r="L42" s="19">
        <v>0</v>
      </c>
      <c r="M42" s="19">
        <v>0</v>
      </c>
      <c r="N42" s="16">
        <f>SUM(M42/M48)</f>
        <v>0</v>
      </c>
    </row>
    <row r="43" spans="1:14" ht="12.75">
      <c r="A43" s="23" t="s">
        <v>32</v>
      </c>
      <c r="B43" s="19">
        <v>3672</v>
      </c>
      <c r="C43" s="19">
        <v>3672</v>
      </c>
      <c r="D43" s="16">
        <f>SUM(C43/C49)</f>
        <v>0.17421007685738685</v>
      </c>
      <c r="E43" s="17"/>
      <c r="F43" s="23"/>
      <c r="G43" s="29"/>
      <c r="H43" s="29"/>
      <c r="I43" s="30"/>
      <c r="J43" s="31"/>
      <c r="K43" s="53" t="s">
        <v>40</v>
      </c>
      <c r="L43" s="19">
        <v>13</v>
      </c>
      <c r="M43" s="19">
        <v>13</v>
      </c>
      <c r="N43" s="16">
        <f>SUM(M43/M48)</f>
        <v>0.6842105263157895</v>
      </c>
    </row>
    <row r="44" spans="1:14" ht="12.75">
      <c r="A44" s="23" t="s">
        <v>57</v>
      </c>
      <c r="B44" s="19">
        <v>2287</v>
      </c>
      <c r="C44" s="19">
        <v>2287</v>
      </c>
      <c r="D44" s="16">
        <f>SUM(C44/C49)</f>
        <v>0.10850175538476137</v>
      </c>
      <c r="E44" s="17"/>
      <c r="F44" s="23"/>
      <c r="G44" s="29"/>
      <c r="H44" s="29"/>
      <c r="I44" s="30"/>
      <c r="J44" s="31"/>
      <c r="K44" s="53" t="s">
        <v>66</v>
      </c>
      <c r="L44" s="19">
        <v>0</v>
      </c>
      <c r="M44" s="19">
        <v>0</v>
      </c>
      <c r="N44" s="16">
        <f>SUM(M44/M48)</f>
        <v>0</v>
      </c>
    </row>
    <row r="45" spans="1:14" ht="12.75">
      <c r="A45" s="23" t="s">
        <v>23</v>
      </c>
      <c r="B45" s="19">
        <v>250</v>
      </c>
      <c r="C45" s="19">
        <v>250</v>
      </c>
      <c r="D45" s="16">
        <f>SUM(C45/C49)</f>
        <v>0.011860707847044311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s="23" t="s">
        <v>58</v>
      </c>
      <c r="B46" s="19">
        <v>99</v>
      </c>
      <c r="C46" s="19">
        <v>99</v>
      </c>
      <c r="D46" s="16">
        <f>SUM(C46/C49)</f>
        <v>0.004696840307429547</v>
      </c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s="23" t="s">
        <v>40</v>
      </c>
      <c r="B47" s="19">
        <v>0</v>
      </c>
      <c r="C47" s="19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21"/>
      <c r="L47" s="19"/>
      <c r="M47" s="19"/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 t="str">
        <f>A49</f>
        <v>Total  January 2011</v>
      </c>
      <c r="L48" s="34">
        <f>SUM(L34:L43)</f>
        <v>19</v>
      </c>
      <c r="M48" s="34">
        <f>SUM(M34:M43)</f>
        <v>19</v>
      </c>
      <c r="N48" s="22"/>
    </row>
    <row r="49" spans="1:14" ht="12.75">
      <c r="A49" s="32" t="s">
        <v>72</v>
      </c>
      <c r="B49" s="34">
        <f>SUM(B6:B47)</f>
        <v>21078</v>
      </c>
      <c r="C49" s="34">
        <f>SUM(C6:C47)</f>
        <v>21078</v>
      </c>
      <c r="D49" s="33"/>
      <c r="E49" s="7"/>
      <c r="F49" s="23"/>
      <c r="G49" s="29"/>
      <c r="H49" s="29"/>
      <c r="I49" s="30"/>
      <c r="J49" s="26"/>
      <c r="K49" s="32" t="str">
        <f>A50</f>
        <v>Total  January 2010</v>
      </c>
      <c r="L49" s="54">
        <v>19</v>
      </c>
      <c r="M49" s="54">
        <v>19</v>
      </c>
      <c r="N49" s="22"/>
    </row>
    <row r="50" spans="1:14" ht="12.75">
      <c r="A50" s="32" t="s">
        <v>71</v>
      </c>
      <c r="B50" s="54">
        <v>16376</v>
      </c>
      <c r="C50" s="34">
        <v>16376</v>
      </c>
      <c r="D50" s="33"/>
      <c r="E50" s="7"/>
      <c r="F50" s="32" t="str">
        <f>A49</f>
        <v>Total  January 2011</v>
      </c>
      <c r="G50" s="34">
        <f>SUM(G6:G35)</f>
        <v>1955</v>
      </c>
      <c r="H50" s="34">
        <f>SUM(H6:H49)</f>
        <v>1955</v>
      </c>
      <c r="I50" s="25"/>
      <c r="J50" s="26"/>
      <c r="K50" s="32" t="str">
        <f>A51</f>
        <v>2011 change 2010</v>
      </c>
      <c r="L50" s="34">
        <f>SUM(L48-L49)</f>
        <v>0</v>
      </c>
      <c r="M50" s="34">
        <f>SUM(M48-M49)</f>
        <v>0</v>
      </c>
      <c r="N50" s="22"/>
    </row>
    <row r="51" spans="1:14" ht="12.75">
      <c r="A51" s="32" t="s">
        <v>73</v>
      </c>
      <c r="B51" s="34">
        <f>SUM(B49-B50)</f>
        <v>4702</v>
      </c>
      <c r="C51" s="34">
        <f>SUM(C49-C50)</f>
        <v>4702</v>
      </c>
      <c r="D51" s="33"/>
      <c r="E51" s="7"/>
      <c r="F51" s="32" t="str">
        <f>A50</f>
        <v>Total  January 2010</v>
      </c>
      <c r="G51" s="54">
        <v>2077</v>
      </c>
      <c r="H51" s="54">
        <v>2077</v>
      </c>
      <c r="I51" s="55"/>
      <c r="J51" s="26"/>
      <c r="K51" s="32" t="str">
        <f>A52</f>
        <v>% change 2011 - 2010</v>
      </c>
      <c r="L51" s="35">
        <v>0</v>
      </c>
      <c r="M51" s="35">
        <f>SUM((M48-M49)/M49)</f>
        <v>0</v>
      </c>
      <c r="N51" s="22"/>
    </row>
    <row r="52" spans="1:14" ht="12.75">
      <c r="A52" s="32" t="s">
        <v>74</v>
      </c>
      <c r="B52" s="35">
        <f>SUM(B51/B50)</f>
        <v>0.2871275036638984</v>
      </c>
      <c r="C52" s="35">
        <f>SUM(C51/C50)</f>
        <v>0.2871275036638984</v>
      </c>
      <c r="D52" s="36"/>
      <c r="E52" s="19"/>
      <c r="F52" s="32" t="str">
        <f>A51</f>
        <v>2011 change 2010</v>
      </c>
      <c r="G52" s="34">
        <f>SUM(G50-G51)</f>
        <v>-122</v>
      </c>
      <c r="H52" s="34">
        <f>SUM(H50-H51)</f>
        <v>-122</v>
      </c>
      <c r="I52" s="36"/>
      <c r="J52" s="26"/>
      <c r="K52" s="32"/>
      <c r="L52" s="35"/>
      <c r="M52" s="35"/>
      <c r="N52" s="22"/>
    </row>
    <row r="53" spans="1:14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-0.058738565238324505</v>
      </c>
      <c r="H53" s="35">
        <f>H52/H51</f>
        <v>-0.058738565238324505</v>
      </c>
      <c r="I53" s="36"/>
      <c r="J53" s="7"/>
      <c r="K53" s="32"/>
      <c r="L53" s="35"/>
      <c r="M53" s="35"/>
      <c r="N53" s="22"/>
    </row>
    <row r="54" spans="1:14" ht="12.75">
      <c r="A54" s="32" t="s">
        <v>62</v>
      </c>
      <c r="B54" s="19" t="s">
        <v>61</v>
      </c>
      <c r="C54" s="19" t="s">
        <v>61</v>
      </c>
      <c r="D54" s="36"/>
      <c r="E54" s="7"/>
      <c r="F54" s="56"/>
      <c r="G54" s="49"/>
      <c r="H54" s="49"/>
      <c r="I54" s="36"/>
      <c r="J54" s="37"/>
      <c r="K54" s="32"/>
      <c r="L54" s="35"/>
      <c r="M54" s="35"/>
      <c r="N54" s="22"/>
    </row>
    <row r="55" spans="1:14" ht="12.75">
      <c r="A55" s="32" t="s">
        <v>72</v>
      </c>
      <c r="B55" s="54">
        <v>2967</v>
      </c>
      <c r="C55" s="54">
        <v>2967</v>
      </c>
      <c r="D55" s="36"/>
      <c r="E55" s="40"/>
      <c r="F55" s="32"/>
      <c r="G55" s="35"/>
      <c r="H55" s="35"/>
      <c r="I55" s="36"/>
      <c r="K55" s="38"/>
      <c r="L55" s="47"/>
      <c r="M55" s="47"/>
      <c r="N55" s="44"/>
    </row>
    <row r="56" spans="1:14" ht="12.75">
      <c r="A56" s="32" t="s">
        <v>71</v>
      </c>
      <c r="B56" s="54">
        <v>3159</v>
      </c>
      <c r="C56" s="54">
        <v>3159</v>
      </c>
      <c r="D56" s="57"/>
      <c r="E56" s="40"/>
      <c r="F56" s="41"/>
      <c r="G56" s="42"/>
      <c r="H56" s="42"/>
      <c r="I56" s="43"/>
      <c r="K56" s="19"/>
      <c r="L56" s="19"/>
      <c r="M56" s="19"/>
      <c r="N56" s="48"/>
    </row>
    <row r="57" spans="1:6" ht="12.75">
      <c r="A57" s="32" t="s">
        <v>73</v>
      </c>
      <c r="B57" s="54">
        <v>-192</v>
      </c>
      <c r="C57" s="54">
        <v>-192</v>
      </c>
      <c r="D57" s="36"/>
      <c r="E57" s="40"/>
      <c r="F57" s="45"/>
    </row>
    <row r="58" spans="1:5" ht="12.75">
      <c r="A58" s="32" t="s">
        <v>74</v>
      </c>
      <c r="B58" s="35">
        <f>SUM(B57/B56)</f>
        <v>-0.060778727445394115</v>
      </c>
      <c r="C58" s="35">
        <f>SUM(C57/C56)</f>
        <v>-0.060778727445394115</v>
      </c>
      <c r="D58" s="36"/>
      <c r="E58" s="40"/>
    </row>
    <row r="59" spans="1:5" ht="12.75">
      <c r="A59" s="56"/>
      <c r="B59" s="49"/>
      <c r="C59" s="49"/>
      <c r="D59" s="36"/>
      <c r="E59" s="40"/>
    </row>
    <row r="60" spans="1:5" ht="12.75">
      <c r="A60" s="56"/>
      <c r="B60" s="49"/>
      <c r="C60" s="49"/>
      <c r="D60" s="36"/>
      <c r="E60" s="45"/>
    </row>
    <row r="61" spans="1:5" ht="12.75">
      <c r="A61" s="23"/>
      <c r="B61" s="19"/>
      <c r="C61" s="19"/>
      <c r="D61" s="50"/>
      <c r="E61" s="45"/>
    </row>
    <row r="62" spans="1:5" ht="12.75">
      <c r="A62" s="41"/>
      <c r="B62" s="42"/>
      <c r="C62" s="42"/>
      <c r="D62" s="39"/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118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2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119</v>
      </c>
      <c r="C5" s="12" t="s">
        <v>120</v>
      </c>
      <c r="D5" s="13" t="s">
        <v>1</v>
      </c>
      <c r="E5" s="7"/>
      <c r="F5" s="11" t="s">
        <v>0</v>
      </c>
      <c r="G5" s="12" t="str">
        <f>B5</f>
        <v>01/10 - 31/10</v>
      </c>
      <c r="H5" s="12" t="str">
        <f>C5</f>
        <v>01/01 - 31/10</v>
      </c>
      <c r="I5" s="13" t="s">
        <v>1</v>
      </c>
      <c r="J5" s="7"/>
      <c r="K5" s="11" t="s">
        <v>0</v>
      </c>
      <c r="L5" s="12" t="str">
        <f>B5</f>
        <v>01/10 - 31/10</v>
      </c>
      <c r="M5" s="12" t="str">
        <f>C5</f>
        <v>01/01 - 31/10</v>
      </c>
      <c r="N5" s="13" t="s">
        <v>1</v>
      </c>
    </row>
    <row r="6" spans="1:14" ht="12.75">
      <c r="A6" t="s">
        <v>121</v>
      </c>
      <c r="B6">
        <v>0</v>
      </c>
      <c r="C6">
        <v>0</v>
      </c>
      <c r="D6" s="16">
        <f>SUM(C6/C49)</f>
        <v>0</v>
      </c>
      <c r="E6" s="17"/>
      <c r="F6" t="s">
        <v>43</v>
      </c>
      <c r="G6">
        <v>0</v>
      </c>
      <c r="H6">
        <v>1</v>
      </c>
      <c r="I6" s="16">
        <f>SUM(H6/H50)</f>
        <v>9.169264624977077E-05</v>
      </c>
      <c r="J6" s="17"/>
      <c r="K6" t="s">
        <v>95</v>
      </c>
      <c r="L6">
        <v>0</v>
      </c>
      <c r="M6">
        <v>2</v>
      </c>
      <c r="N6" s="16">
        <f>M6/M22</f>
        <v>0.0019588638589618022</v>
      </c>
    </row>
    <row r="7" spans="1:14" ht="12.75">
      <c r="A7" t="s">
        <v>2</v>
      </c>
      <c r="B7">
        <v>9</v>
      </c>
      <c r="C7">
        <v>168</v>
      </c>
      <c r="D7" s="16">
        <f>SUM(C7/C49)</f>
        <v>0.0018930857297394753</v>
      </c>
      <c r="E7" s="17"/>
      <c r="F7" t="s">
        <v>3</v>
      </c>
      <c r="G7">
        <v>0</v>
      </c>
      <c r="H7">
        <v>10</v>
      </c>
      <c r="I7" s="16">
        <f>SUM(H7/H50)</f>
        <v>0.0009169264624977076</v>
      </c>
      <c r="J7" s="17"/>
      <c r="K7" t="s">
        <v>49</v>
      </c>
      <c r="L7">
        <v>0</v>
      </c>
      <c r="M7">
        <v>0</v>
      </c>
      <c r="N7" s="16">
        <f>SUM(M7/M22)</f>
        <v>0</v>
      </c>
    </row>
    <row r="8" spans="1:14" ht="12.75">
      <c r="A8" t="s">
        <v>5</v>
      </c>
      <c r="B8">
        <v>82</v>
      </c>
      <c r="C8">
        <v>3348</v>
      </c>
      <c r="D8" s="16">
        <f>SUM(C8/C49)</f>
        <v>0.0377264941855224</v>
      </c>
      <c r="E8" s="17"/>
      <c r="F8" t="s">
        <v>6</v>
      </c>
      <c r="G8">
        <v>15</v>
      </c>
      <c r="H8">
        <v>446</v>
      </c>
      <c r="I8" s="16">
        <f>SUM(H8/H50)</f>
        <v>0.04089492022739776</v>
      </c>
      <c r="J8" s="17"/>
      <c r="K8" t="s">
        <v>7</v>
      </c>
      <c r="L8">
        <v>27</v>
      </c>
      <c r="M8">
        <v>146</v>
      </c>
      <c r="N8" s="16">
        <f>SUM(M8/M22)</f>
        <v>0.14299706170421156</v>
      </c>
    </row>
    <row r="9" spans="1:14" ht="12.75">
      <c r="A9" t="s">
        <v>8</v>
      </c>
      <c r="B9">
        <v>61</v>
      </c>
      <c r="C9">
        <v>3183</v>
      </c>
      <c r="D9" s="16">
        <f>SUM(C9/C49)</f>
        <v>0.0358672135580997</v>
      </c>
      <c r="E9" s="17"/>
      <c r="F9" t="s">
        <v>47</v>
      </c>
      <c r="G9">
        <v>0</v>
      </c>
      <c r="H9">
        <v>7</v>
      </c>
      <c r="I9" s="16">
        <f>SUM(H9/H50)</f>
        <v>0.0006418485237483953</v>
      </c>
      <c r="J9" s="17"/>
      <c r="K9" t="s">
        <v>10</v>
      </c>
      <c r="L9">
        <v>3</v>
      </c>
      <c r="M9">
        <v>33</v>
      </c>
      <c r="N9" s="16">
        <f>SUM(M9/M22)</f>
        <v>0.03232125367286973</v>
      </c>
    </row>
    <row r="10" spans="1:14" ht="12.75">
      <c r="A10" t="s">
        <v>44</v>
      </c>
      <c r="B10">
        <v>0</v>
      </c>
      <c r="C10">
        <v>0</v>
      </c>
      <c r="D10" s="16">
        <f>SUM(C10/C49)</f>
        <v>0</v>
      </c>
      <c r="E10" s="17"/>
      <c r="F10" t="s">
        <v>11</v>
      </c>
      <c r="G10">
        <v>7</v>
      </c>
      <c r="H10">
        <v>382</v>
      </c>
      <c r="I10" s="16">
        <f>SUM(H10/H50)</f>
        <v>0.03502659086741244</v>
      </c>
      <c r="J10" s="17"/>
      <c r="K10" t="s">
        <v>12</v>
      </c>
      <c r="L10">
        <v>1</v>
      </c>
      <c r="M10">
        <v>76</v>
      </c>
      <c r="N10" s="16">
        <f>SUM(M10/M22)</f>
        <v>0.07443682664054849</v>
      </c>
    </row>
    <row r="11" spans="1:14" ht="12.75">
      <c r="A11" t="s">
        <v>43</v>
      </c>
      <c r="B11">
        <v>3</v>
      </c>
      <c r="C11">
        <v>412</v>
      </c>
      <c r="D11" s="16">
        <f>SUM(C11/C49)</f>
        <v>0.004642567384837285</v>
      </c>
      <c r="E11" s="17"/>
      <c r="F11" t="s">
        <v>13</v>
      </c>
      <c r="G11">
        <v>99</v>
      </c>
      <c r="H11">
        <v>2308</v>
      </c>
      <c r="I11" s="16">
        <f>SUM(H11/H50)</f>
        <v>0.21162662754447092</v>
      </c>
      <c r="J11" s="17"/>
      <c r="K11" t="s">
        <v>14</v>
      </c>
      <c r="L11">
        <v>2</v>
      </c>
      <c r="M11">
        <v>52</v>
      </c>
      <c r="N11" s="16">
        <f>SUM(M11/M22)</f>
        <v>0.050930460333006855</v>
      </c>
    </row>
    <row r="12" spans="1:14" ht="12.75">
      <c r="A12" t="s">
        <v>3</v>
      </c>
      <c r="B12">
        <v>1</v>
      </c>
      <c r="C12">
        <v>15</v>
      </c>
      <c r="D12" s="16">
        <f>SUM(C12/C49)</f>
        <v>0.00016902551158388173</v>
      </c>
      <c r="E12" s="17"/>
      <c r="F12" t="s">
        <v>54</v>
      </c>
      <c r="G12">
        <v>54</v>
      </c>
      <c r="H12">
        <v>485</v>
      </c>
      <c r="I12" s="16">
        <f>SUM(H12/H50)</f>
        <v>0.04447093343113882</v>
      </c>
      <c r="J12" s="17"/>
      <c r="K12" t="s">
        <v>59</v>
      </c>
      <c r="L12">
        <v>0</v>
      </c>
      <c r="M12">
        <v>3</v>
      </c>
      <c r="N12" s="16">
        <f>SUM(M12/M22)</f>
        <v>0.002938295788442703</v>
      </c>
    </row>
    <row r="13" spans="1:14" ht="13.5" customHeight="1">
      <c r="A13" t="s">
        <v>6</v>
      </c>
      <c r="B13">
        <v>27</v>
      </c>
      <c r="C13">
        <v>1223</v>
      </c>
      <c r="D13" s="16">
        <f>SUM(C13/C49)</f>
        <v>0.013781213377805824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0</v>
      </c>
      <c r="M13">
        <v>55</v>
      </c>
      <c r="N13" s="16">
        <f>SUM(M13/M22)</f>
        <v>0.05386875612144956</v>
      </c>
    </row>
    <row r="14" spans="1:14" ht="12.75">
      <c r="A14" t="s">
        <v>60</v>
      </c>
      <c r="B14">
        <v>0</v>
      </c>
      <c r="C14">
        <v>0</v>
      </c>
      <c r="D14" s="16">
        <f>SUM(C14/C49)</f>
        <v>0</v>
      </c>
      <c r="E14" s="17"/>
      <c r="F14" t="s">
        <v>15</v>
      </c>
      <c r="G14">
        <v>1</v>
      </c>
      <c r="H14">
        <v>98</v>
      </c>
      <c r="I14" s="16">
        <f>SUM(H14/H50)</f>
        <v>0.008985879332477536</v>
      </c>
      <c r="J14" s="17"/>
      <c r="K14" t="s">
        <v>55</v>
      </c>
      <c r="L14">
        <v>6</v>
      </c>
      <c r="M14">
        <v>92</v>
      </c>
      <c r="N14" s="16">
        <f>SUM(M14/M22)</f>
        <v>0.0901077375122429</v>
      </c>
    </row>
    <row r="15" spans="1:14" ht="12.75">
      <c r="A15" t="s">
        <v>9</v>
      </c>
      <c r="B15">
        <v>0</v>
      </c>
      <c r="C15">
        <v>5</v>
      </c>
      <c r="D15" s="16">
        <f>SUM(C15/C49)</f>
        <v>5.6341837194627244E-05</v>
      </c>
      <c r="E15" s="17"/>
      <c r="F15" t="s">
        <v>12</v>
      </c>
      <c r="G15">
        <v>1</v>
      </c>
      <c r="H15">
        <v>455</v>
      </c>
      <c r="I15" s="16">
        <f>SUM(H15/H50)</f>
        <v>0.0417201540436457</v>
      </c>
      <c r="J15" s="17"/>
      <c r="K15" t="s">
        <v>17</v>
      </c>
      <c r="L15">
        <v>4</v>
      </c>
      <c r="M15">
        <v>48</v>
      </c>
      <c r="N15" s="16">
        <f>SUM(M15/M22)</f>
        <v>0.04701273261508325</v>
      </c>
    </row>
    <row r="16" spans="1:14" ht="12.75">
      <c r="A16" t="s">
        <v>47</v>
      </c>
      <c r="B16">
        <v>0</v>
      </c>
      <c r="C16">
        <v>0</v>
      </c>
      <c r="D16" s="16">
        <f>SUM(C16/C49)</f>
        <v>0</v>
      </c>
      <c r="E16" s="17"/>
      <c r="F16" t="s">
        <v>14</v>
      </c>
      <c r="G16">
        <v>0</v>
      </c>
      <c r="H16">
        <v>13</v>
      </c>
      <c r="I16" s="16">
        <f>SUM(H16/H50)</f>
        <v>0.00119200440124702</v>
      </c>
      <c r="J16" s="17"/>
      <c r="K16" t="s">
        <v>20</v>
      </c>
      <c r="L16">
        <v>3</v>
      </c>
      <c r="M16">
        <v>118</v>
      </c>
      <c r="N16" s="16">
        <f>SUM(M16/M22)</f>
        <v>0.11557296767874632</v>
      </c>
    </row>
    <row r="17" spans="1:14" ht="12.75">
      <c r="A17" t="s">
        <v>11</v>
      </c>
      <c r="B17">
        <v>10</v>
      </c>
      <c r="C17">
        <v>850</v>
      </c>
      <c r="D17" s="16">
        <f>SUM(C17/C49)</f>
        <v>0.009578112323086632</v>
      </c>
      <c r="E17" s="17"/>
      <c r="F17" t="s">
        <v>19</v>
      </c>
      <c r="G17">
        <v>0</v>
      </c>
      <c r="H17">
        <v>10</v>
      </c>
      <c r="I17" s="16">
        <f>SUM(H17/H50)</f>
        <v>0.0009169264624977076</v>
      </c>
      <c r="J17" s="17"/>
      <c r="K17" t="s">
        <v>21</v>
      </c>
      <c r="L17">
        <v>10</v>
      </c>
      <c r="M17">
        <v>172</v>
      </c>
      <c r="N17" s="16">
        <f>SUM(M17/M22)</f>
        <v>0.168462291870715</v>
      </c>
    </row>
    <row r="18" spans="1:14" ht="12.75">
      <c r="A18" t="s">
        <v>13</v>
      </c>
      <c r="B18">
        <v>118</v>
      </c>
      <c r="C18">
        <v>10354</v>
      </c>
      <c r="D18" s="16">
        <f>SUM(C18/C49)</f>
        <v>0.11667267646263409</v>
      </c>
      <c r="E18" s="17"/>
      <c r="F18" t="s">
        <v>25</v>
      </c>
      <c r="G18">
        <v>7</v>
      </c>
      <c r="H18">
        <v>141</v>
      </c>
      <c r="I18" s="16">
        <f>SUM(H18/H50)</f>
        <v>0.012928663121217678</v>
      </c>
      <c r="J18" s="17"/>
      <c r="K18" t="s">
        <v>23</v>
      </c>
      <c r="L18">
        <v>9</v>
      </c>
      <c r="M18">
        <v>162</v>
      </c>
      <c r="N18" s="16">
        <f>SUM(M18/M22)</f>
        <v>0.15866797257590598</v>
      </c>
    </row>
    <row r="19" spans="1:14" ht="12.75">
      <c r="A19" t="s">
        <v>54</v>
      </c>
      <c r="B19">
        <v>157</v>
      </c>
      <c r="C19">
        <v>6265</v>
      </c>
      <c r="D19" s="16">
        <f>SUM(C19/C49)</f>
        <v>0.07059632200486793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0</v>
      </c>
      <c r="M19">
        <v>62</v>
      </c>
      <c r="N19" s="16">
        <f>SUM(M19/M22)</f>
        <v>0.06072477962781587</v>
      </c>
    </row>
    <row r="20" spans="1:14" ht="12.75">
      <c r="A20" t="s">
        <v>18</v>
      </c>
      <c r="B20">
        <v>18</v>
      </c>
      <c r="C20">
        <v>965</v>
      </c>
      <c r="D20" s="16">
        <f>SUM(C20/C49)</f>
        <v>0.010873974578563058</v>
      </c>
      <c r="E20" s="17"/>
      <c r="F20" t="s">
        <v>22</v>
      </c>
      <c r="G20">
        <v>0</v>
      </c>
      <c r="H20">
        <v>1</v>
      </c>
      <c r="I20" s="16">
        <f>SUM(H20/H50)</f>
        <v>9.169264624977077E-05</v>
      </c>
      <c r="J20" s="17"/>
      <c r="K20" t="s">
        <v>40</v>
      </c>
      <c r="L20">
        <v>0</v>
      </c>
      <c r="M20">
        <v>0</v>
      </c>
      <c r="N20" s="16">
        <f>SUM(M20/M22)</f>
        <v>0</v>
      </c>
    </row>
    <row r="21" spans="1:14" ht="12.75">
      <c r="A21" t="s">
        <v>15</v>
      </c>
      <c r="B21">
        <v>57</v>
      </c>
      <c r="C21">
        <v>3875</v>
      </c>
      <c r="D21" s="16">
        <f>SUM(C21/C49)</f>
        <v>0.043664923825836116</v>
      </c>
      <c r="E21" s="17"/>
      <c r="F21" t="s">
        <v>55</v>
      </c>
      <c r="G21">
        <v>26</v>
      </c>
      <c r="H21">
        <v>321</v>
      </c>
      <c r="I21" s="16">
        <f>SUM(H21/H50)</f>
        <v>0.029433339446176418</v>
      </c>
      <c r="J21" s="17"/>
      <c r="K21" s="23"/>
      <c r="L21" s="19"/>
      <c r="M21" s="19"/>
      <c r="N21" s="22"/>
    </row>
    <row r="22" spans="1:14" ht="12.75">
      <c r="A22" t="s">
        <v>24</v>
      </c>
      <c r="B22">
        <v>6</v>
      </c>
      <c r="C22">
        <v>124</v>
      </c>
      <c r="D22" s="16">
        <f>SUM(C22/C49)</f>
        <v>0.0013972775624267557</v>
      </c>
      <c r="E22" s="17"/>
      <c r="F22" t="s">
        <v>17</v>
      </c>
      <c r="G22">
        <v>9</v>
      </c>
      <c r="H22">
        <v>164</v>
      </c>
      <c r="I22" s="16">
        <f>SUM(H22/H50)</f>
        <v>0.015037593984962405</v>
      </c>
      <c r="J22" s="17"/>
      <c r="K22" s="32" t="str">
        <f>F50</f>
        <v>Total October 2011</v>
      </c>
      <c r="L22" s="54">
        <f>SUM(L6:L20)</f>
        <v>65</v>
      </c>
      <c r="M22" s="34">
        <f>SUM(M6:M21)</f>
        <v>1021</v>
      </c>
      <c r="N22" s="22"/>
    </row>
    <row r="23" spans="1:17" ht="12.75">
      <c r="A23" t="s">
        <v>50</v>
      </c>
      <c r="B23">
        <v>0</v>
      </c>
      <c r="C23">
        <v>3</v>
      </c>
      <c r="D23" s="16">
        <f>SUM(C23/C49)</f>
        <v>3.380510231677635E-05</v>
      </c>
      <c r="E23" s="17"/>
      <c r="F23" t="s">
        <v>27</v>
      </c>
      <c r="G23">
        <v>18</v>
      </c>
      <c r="H23">
        <v>660</v>
      </c>
      <c r="I23" s="16">
        <f>SUM(H23/H50)</f>
        <v>0.06051714652484871</v>
      </c>
      <c r="J23" s="17"/>
      <c r="K23" s="32" t="str">
        <f>F51</f>
        <v>Total October2010</v>
      </c>
      <c r="L23" s="7">
        <v>43</v>
      </c>
      <c r="M23" s="7">
        <v>975</v>
      </c>
      <c r="N23" s="22"/>
      <c r="P23" s="31"/>
      <c r="Q23" s="31"/>
    </row>
    <row r="24" spans="1:14" ht="12.75">
      <c r="A24" t="s">
        <v>19</v>
      </c>
      <c r="B24">
        <v>82</v>
      </c>
      <c r="C24">
        <v>2620</v>
      </c>
      <c r="D24" s="16">
        <f>SUM(C24/C49)</f>
        <v>0.029523122689984676</v>
      </c>
      <c r="E24" s="17"/>
      <c r="F24" t="s">
        <v>28</v>
      </c>
      <c r="G24">
        <v>18</v>
      </c>
      <c r="H24">
        <v>460</v>
      </c>
      <c r="I24" s="16">
        <f>SUM(H24/H50)</f>
        <v>0.04217861727489455</v>
      </c>
      <c r="J24" s="17"/>
      <c r="K24" s="32" t="str">
        <f>F52</f>
        <v>2011 change 2010</v>
      </c>
      <c r="L24" s="34">
        <f>SUM(L22-L23)</f>
        <v>22</v>
      </c>
      <c r="M24" s="34">
        <f>SUM(M22-M23)</f>
        <v>46</v>
      </c>
      <c r="N24" s="22"/>
    </row>
    <row r="25" spans="1:14" ht="12.75">
      <c r="A25" t="s">
        <v>25</v>
      </c>
      <c r="B25">
        <v>23</v>
      </c>
      <c r="C25">
        <v>429</v>
      </c>
      <c r="D25" s="16">
        <f>SUM(C25/C49)</f>
        <v>0.004834129631299018</v>
      </c>
      <c r="E25" s="17"/>
      <c r="F25" t="s">
        <v>42</v>
      </c>
      <c r="G25">
        <v>1</v>
      </c>
      <c r="H25">
        <v>4</v>
      </c>
      <c r="I25" s="16">
        <f>SUM(H25/H50)</f>
        <v>0.00036677058499908307</v>
      </c>
      <c r="J25" s="17"/>
      <c r="K25" s="32" t="str">
        <f>F53</f>
        <v>% change 2011 - 2010</v>
      </c>
      <c r="L25" s="35">
        <f>SUM((L22-L23)/L23)</f>
        <v>0.5116279069767442</v>
      </c>
      <c r="M25" s="35">
        <f>SUM((M22-M23)/M23)</f>
        <v>0.04717948717948718</v>
      </c>
      <c r="N25" s="22"/>
    </row>
    <row r="26" spans="1:14" ht="12.75">
      <c r="A26" t="s">
        <v>26</v>
      </c>
      <c r="B26">
        <v>5</v>
      </c>
      <c r="C26">
        <v>407</v>
      </c>
      <c r="D26" s="16">
        <f>SUM(C26/C49)</f>
        <v>0.004586225547642657</v>
      </c>
      <c r="E26" s="17"/>
      <c r="F26" t="s">
        <v>20</v>
      </c>
      <c r="G26">
        <v>139</v>
      </c>
      <c r="H26">
        <v>1624</v>
      </c>
      <c r="I26" s="16">
        <f>SUM(H26/H50)</f>
        <v>0.14890885750962773</v>
      </c>
      <c r="J26" s="17"/>
      <c r="K26" s="32"/>
      <c r="L26" s="35"/>
      <c r="M26" s="35"/>
      <c r="N26" s="22"/>
    </row>
    <row r="27" spans="1:14" ht="12.75">
      <c r="A27" t="s">
        <v>22</v>
      </c>
      <c r="B27">
        <v>21</v>
      </c>
      <c r="C27">
        <v>1784</v>
      </c>
      <c r="D27" s="16">
        <f>SUM(C27/C49)</f>
        <v>0.020102767511043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55</v>
      </c>
      <c r="B28">
        <v>14</v>
      </c>
      <c r="C28">
        <v>1889</v>
      </c>
      <c r="D28" s="16">
        <f>SUM(C28/C49)</f>
        <v>0.02128594609213017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41"/>
      <c r="L28" s="42"/>
      <c r="M28" s="42"/>
      <c r="N28" s="44"/>
    </row>
    <row r="29" spans="1:12" ht="12.75">
      <c r="A29" t="s">
        <v>56</v>
      </c>
      <c r="B29">
        <v>0</v>
      </c>
      <c r="C29">
        <v>0</v>
      </c>
      <c r="D29" s="16">
        <f>SUM(C29/C49)</f>
        <v>0</v>
      </c>
      <c r="E29" s="17"/>
      <c r="F29" t="s">
        <v>36</v>
      </c>
      <c r="G29">
        <v>0</v>
      </c>
      <c r="H29">
        <v>25</v>
      </c>
      <c r="I29" s="16">
        <f>SUM(H29/H50)</f>
        <v>0.0022923161562442692</v>
      </c>
      <c r="J29" s="17"/>
      <c r="L29" s="14"/>
    </row>
    <row r="30" spans="1:12" ht="12.75">
      <c r="A30" t="s">
        <v>29</v>
      </c>
      <c r="B30">
        <v>9</v>
      </c>
      <c r="C30">
        <v>404</v>
      </c>
      <c r="D30" s="16">
        <f>SUM(C30/C49)</f>
        <v>0.004552420445325881</v>
      </c>
      <c r="E30" s="17"/>
      <c r="F30" t="s">
        <v>31</v>
      </c>
      <c r="G30">
        <v>0</v>
      </c>
      <c r="H30">
        <v>3</v>
      </c>
      <c r="I30" s="16">
        <f>SUM(H30/H50)</f>
        <v>0.0002750779387493123</v>
      </c>
      <c r="J30" s="17"/>
      <c r="L30" s="14"/>
    </row>
    <row r="31" spans="1:14" ht="12.75">
      <c r="A31" t="s">
        <v>17</v>
      </c>
      <c r="B31">
        <v>28</v>
      </c>
      <c r="C31">
        <v>551</v>
      </c>
      <c r="D31" s="16">
        <f>SUM(C31/C49)</f>
        <v>0.006208870458847922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K31" s="9"/>
      <c r="L31" s="51" t="s">
        <v>39</v>
      </c>
      <c r="M31" s="51"/>
      <c r="N31" s="52"/>
    </row>
    <row r="32" spans="1:14" ht="12.75">
      <c r="A32" t="s">
        <v>27</v>
      </c>
      <c r="B32">
        <v>35</v>
      </c>
      <c r="C32">
        <v>6645</v>
      </c>
      <c r="D32" s="16">
        <f>SUM(C32/C49)</f>
        <v>0.07487830163165961</v>
      </c>
      <c r="E32" s="17"/>
      <c r="F32" t="s">
        <v>32</v>
      </c>
      <c r="G32">
        <v>17</v>
      </c>
      <c r="H32">
        <v>935</v>
      </c>
      <c r="I32" s="16">
        <f>SUM(H32/H50)</f>
        <v>0.08573262424353567</v>
      </c>
      <c r="K32" s="11" t="s">
        <v>0</v>
      </c>
      <c r="L32" s="12" t="str">
        <f>B5</f>
        <v>01/10 - 31/10</v>
      </c>
      <c r="M32" s="12" t="str">
        <f>C5</f>
        <v>01/01 - 31/10</v>
      </c>
      <c r="N32" s="13" t="s">
        <v>1</v>
      </c>
    </row>
    <row r="33" spans="1:14" ht="12.75">
      <c r="A33" t="s">
        <v>48</v>
      </c>
      <c r="B33">
        <v>0</v>
      </c>
      <c r="C33">
        <v>24</v>
      </c>
      <c r="D33" s="16">
        <f>SUM(C33/C49)</f>
        <v>0.0002704408185342108</v>
      </c>
      <c r="E33" s="17"/>
      <c r="F33" t="s">
        <v>57</v>
      </c>
      <c r="G33">
        <v>157</v>
      </c>
      <c r="H33">
        <v>1702</v>
      </c>
      <c r="I33" s="16">
        <f>SUM(H33/H50)</f>
        <v>0.15606088391710984</v>
      </c>
      <c r="K33" s="23" t="s">
        <v>61</v>
      </c>
      <c r="L33" s="19" t="s">
        <v>61</v>
      </c>
      <c r="M33" s="19" t="s">
        <v>61</v>
      </c>
      <c r="N33" s="16" t="s">
        <v>61</v>
      </c>
    </row>
    <row r="34" spans="1:14" ht="12.75">
      <c r="A34" t="s">
        <v>28</v>
      </c>
      <c r="B34">
        <v>22</v>
      </c>
      <c r="C34">
        <v>2695</v>
      </c>
      <c r="D34" s="16">
        <f>SUM(C34/C49)</f>
        <v>0.030368250247904082</v>
      </c>
      <c r="E34" s="17"/>
      <c r="F34" t="s">
        <v>58</v>
      </c>
      <c r="G34">
        <v>44</v>
      </c>
      <c r="H34">
        <v>651</v>
      </c>
      <c r="I34" s="16">
        <f>SUM(H34/H50)</f>
        <v>0.05969191270860077</v>
      </c>
      <c r="K34" t="s">
        <v>49</v>
      </c>
      <c r="L34">
        <v>0</v>
      </c>
      <c r="M34">
        <v>0</v>
      </c>
      <c r="N34" s="16">
        <f>SUM(M34/M43)</f>
        <v>0</v>
      </c>
    </row>
    <row r="35" spans="1:14" ht="12.75">
      <c r="A35" t="s">
        <v>33</v>
      </c>
      <c r="B35">
        <v>0</v>
      </c>
      <c r="C35">
        <v>0</v>
      </c>
      <c r="D35" s="16">
        <f>SUM(C35/C49)</f>
        <v>0</v>
      </c>
      <c r="E35" s="17"/>
      <c r="F35" t="s">
        <v>61</v>
      </c>
      <c r="G35" t="s">
        <v>61</v>
      </c>
      <c r="H35" t="s">
        <v>61</v>
      </c>
      <c r="I35" s="16" t="s">
        <v>61</v>
      </c>
      <c r="J35" s="17"/>
      <c r="K35" t="s">
        <v>84</v>
      </c>
      <c r="L35">
        <v>0</v>
      </c>
      <c r="M35">
        <v>4</v>
      </c>
      <c r="N35" s="16">
        <f>SUM(M35/M43)</f>
        <v>0.06666666666666667</v>
      </c>
    </row>
    <row r="36" spans="1:14" ht="12.75">
      <c r="A36" t="s">
        <v>20</v>
      </c>
      <c r="B36">
        <v>192</v>
      </c>
      <c r="C36">
        <v>8533</v>
      </c>
      <c r="D36" s="16">
        <f>SUM(C36/C49)</f>
        <v>0.09615297935635085</v>
      </c>
      <c r="E36" s="17"/>
      <c r="F36" s="23"/>
      <c r="G36" s="19"/>
      <c r="H36" s="19"/>
      <c r="I36" s="27"/>
      <c r="J36" s="17"/>
      <c r="K36" t="s">
        <v>16</v>
      </c>
      <c r="L36">
        <v>0</v>
      </c>
      <c r="M36">
        <v>0</v>
      </c>
      <c r="N36" s="16">
        <f>SUM(M36/M43)</f>
        <v>0</v>
      </c>
    </row>
    <row r="37" spans="1:14" ht="12.75">
      <c r="A37" t="s">
        <v>34</v>
      </c>
      <c r="B37">
        <v>1</v>
      </c>
      <c r="C37">
        <v>138</v>
      </c>
      <c r="D37" s="16">
        <f>SUM(C37/C49)</f>
        <v>0.0015550347065717118</v>
      </c>
      <c r="E37" s="17"/>
      <c r="F37" s="23"/>
      <c r="G37" s="19"/>
      <c r="H37" s="19"/>
      <c r="I37" s="30"/>
      <c r="K37" t="s">
        <v>55</v>
      </c>
      <c r="L37">
        <v>1</v>
      </c>
      <c r="M37">
        <v>1</v>
      </c>
      <c r="N37" s="16">
        <f>SUM(M37/M43)</f>
        <v>0.016666666666666666</v>
      </c>
    </row>
    <row r="38" spans="1:14" ht="12.75">
      <c r="A38" t="s">
        <v>30</v>
      </c>
      <c r="B38">
        <v>10</v>
      </c>
      <c r="C38">
        <v>1754</v>
      </c>
      <c r="D38" s="16">
        <f>SUM(C38/C49)</f>
        <v>0.01976471648787524</v>
      </c>
      <c r="E38" s="17"/>
      <c r="F38" s="23"/>
      <c r="G38" s="19"/>
      <c r="H38" s="19"/>
      <c r="I38" s="30"/>
      <c r="K38" t="s">
        <v>21</v>
      </c>
      <c r="L38">
        <v>0</v>
      </c>
      <c r="M38">
        <v>3</v>
      </c>
      <c r="N38" s="16">
        <f>SUM(M38/M43)</f>
        <v>0.05</v>
      </c>
    </row>
    <row r="39" spans="1:14" ht="12.75">
      <c r="A39" t="s">
        <v>35</v>
      </c>
      <c r="B39">
        <v>56</v>
      </c>
      <c r="C39">
        <v>4577</v>
      </c>
      <c r="D39" s="16">
        <f>SUM(C39/C49)</f>
        <v>0.05157531776796178</v>
      </c>
      <c r="E39" s="17"/>
      <c r="F39" s="23"/>
      <c r="G39" s="19"/>
      <c r="H39" s="19"/>
      <c r="I39" s="30"/>
      <c r="K39" t="s">
        <v>7</v>
      </c>
      <c r="L39">
        <v>0</v>
      </c>
      <c r="M39">
        <v>1</v>
      </c>
      <c r="N39" s="16">
        <f>SUM(M39/M43)</f>
        <v>0.016666666666666666</v>
      </c>
    </row>
    <row r="40" spans="1:14" ht="12.75">
      <c r="A40" t="s">
        <v>38</v>
      </c>
      <c r="B40">
        <v>0</v>
      </c>
      <c r="C40">
        <v>0</v>
      </c>
      <c r="D40" s="16">
        <f>SUM(C40/C49)</f>
        <v>0</v>
      </c>
      <c r="E40" s="17"/>
      <c r="F40" s="23"/>
      <c r="G40" s="19"/>
      <c r="H40" s="19"/>
      <c r="I40" s="30"/>
      <c r="J40" s="26"/>
      <c r="K40" t="s">
        <v>23</v>
      </c>
      <c r="L40">
        <v>0</v>
      </c>
      <c r="M40">
        <v>0</v>
      </c>
      <c r="N40" s="16">
        <f>SUM(M40/M43)</f>
        <v>0</v>
      </c>
    </row>
    <row r="41" spans="1:14" ht="12.75">
      <c r="A41" t="s">
        <v>36</v>
      </c>
      <c r="B41">
        <v>8</v>
      </c>
      <c r="C41">
        <v>207</v>
      </c>
      <c r="D41" s="16">
        <f>SUM(C41/C49)</f>
        <v>0.002332552059857568</v>
      </c>
      <c r="E41" s="17"/>
      <c r="F41" s="23"/>
      <c r="G41" s="29"/>
      <c r="H41" s="29"/>
      <c r="I41" s="30"/>
      <c r="J41" s="28"/>
      <c r="K41" t="s">
        <v>58</v>
      </c>
      <c r="L41">
        <v>2</v>
      </c>
      <c r="M41">
        <v>51</v>
      </c>
      <c r="N41" s="16">
        <f>SUM(M41/M43)</f>
        <v>0.85</v>
      </c>
    </row>
    <row r="42" spans="1:14" ht="12.75">
      <c r="A42" t="s">
        <v>31</v>
      </c>
      <c r="B42">
        <v>8</v>
      </c>
      <c r="C42">
        <v>585</v>
      </c>
      <c r="D42" s="16">
        <f>SUM(C42/C49)</f>
        <v>0.006591994951771388</v>
      </c>
      <c r="E42" s="17"/>
      <c r="F42" s="23"/>
      <c r="G42" s="29"/>
      <c r="H42" s="29"/>
      <c r="I42" s="30"/>
      <c r="J42" s="31"/>
      <c r="K42"/>
      <c r="N42" s="16"/>
    </row>
    <row r="43" spans="1:14" ht="12.75">
      <c r="A43" t="s">
        <v>41</v>
      </c>
      <c r="B43">
        <v>0</v>
      </c>
      <c r="C43">
        <v>0</v>
      </c>
      <c r="D43" s="16">
        <f>SUM(C43/C49)</f>
        <v>0</v>
      </c>
      <c r="E43" s="17"/>
      <c r="F43" s="23"/>
      <c r="G43" s="29"/>
      <c r="H43" s="29"/>
      <c r="I43" s="30"/>
      <c r="J43" s="31"/>
      <c r="K43" s="32" t="str">
        <f>A49</f>
        <v>Total October 2011</v>
      </c>
      <c r="L43" s="34">
        <f>SUM(L33:L39)</f>
        <v>1</v>
      </c>
      <c r="M43" s="34">
        <f>SUM(M33:M41)</f>
        <v>60</v>
      </c>
      <c r="N43" s="16" t="s">
        <v>61</v>
      </c>
    </row>
    <row r="44" spans="1:14" ht="12.75">
      <c r="A44" t="s">
        <v>32</v>
      </c>
      <c r="B44">
        <v>210</v>
      </c>
      <c r="C44">
        <v>11486</v>
      </c>
      <c r="D44" s="16">
        <f>SUM(C44/C49)</f>
        <v>0.1294284684034977</v>
      </c>
      <c r="E44" s="17"/>
      <c r="F44" s="23"/>
      <c r="G44" s="29"/>
      <c r="H44" s="29"/>
      <c r="I44" s="30"/>
      <c r="J44" s="31"/>
      <c r="K44" s="32" t="str">
        <f>A50</f>
        <v>Total October2010</v>
      </c>
      <c r="L44" s="54">
        <v>2</v>
      </c>
      <c r="M44" s="54">
        <v>47</v>
      </c>
      <c r="N44" s="22"/>
    </row>
    <row r="45" spans="1:14" ht="12.75">
      <c r="A45" t="s">
        <v>57</v>
      </c>
      <c r="B45">
        <v>236</v>
      </c>
      <c r="C45">
        <v>11007</v>
      </c>
      <c r="D45" s="16">
        <f>SUM(C45/C49)</f>
        <v>0.12403092040025242</v>
      </c>
      <c r="E45" s="17"/>
      <c r="F45" s="23"/>
      <c r="G45" s="29"/>
      <c r="H45" s="29"/>
      <c r="I45" s="30"/>
      <c r="J45" s="31"/>
      <c r="K45" s="32" t="str">
        <f>A51</f>
        <v>2011 change 2010</v>
      </c>
      <c r="L45" s="34">
        <f>SUM(L43-L44)</f>
        <v>-1</v>
      </c>
      <c r="M45" s="34">
        <f>SUM(M43-M44)</f>
        <v>13</v>
      </c>
      <c r="N45" s="22"/>
    </row>
    <row r="46" spans="1:14" ht="12.75">
      <c r="A46" t="s">
        <v>23</v>
      </c>
      <c r="B46">
        <v>17</v>
      </c>
      <c r="C46">
        <v>1253</v>
      </c>
      <c r="D46" s="16">
        <f>SUM(C46/C49)</f>
        <v>0.014119264400973587</v>
      </c>
      <c r="E46" s="17"/>
      <c r="F46" s="23"/>
      <c r="G46" s="29"/>
      <c r="H46" s="29"/>
      <c r="I46" s="30"/>
      <c r="J46" s="31"/>
      <c r="K46" s="32" t="str">
        <f>A52</f>
        <v>% change 2011 - 2010</v>
      </c>
      <c r="L46" s="35">
        <f>SUM((L43-L44)/L44)</f>
        <v>-0.5</v>
      </c>
      <c r="M46" s="35">
        <f>SUM((M43-M44)/M44)</f>
        <v>0.2765957446808511</v>
      </c>
      <c r="N46" s="22"/>
    </row>
    <row r="47" spans="1:14" ht="12.75">
      <c r="A47" t="s">
        <v>58</v>
      </c>
      <c r="B47">
        <v>43</v>
      </c>
      <c r="C47">
        <v>966</v>
      </c>
      <c r="D47" s="16">
        <f>SUM(C47/C49)</f>
        <v>0.010885242946001983</v>
      </c>
      <c r="E47" s="17"/>
      <c r="F47" s="23"/>
      <c r="G47" s="29"/>
      <c r="H47" s="29"/>
      <c r="I47" s="30"/>
      <c r="J47" s="31"/>
      <c r="K47" s="32"/>
      <c r="L47" s="35"/>
      <c r="M47" s="35"/>
      <c r="N47" s="22"/>
    </row>
    <row r="48" spans="1:14" ht="12.75">
      <c r="A48" t="s">
        <v>61</v>
      </c>
      <c r="B48" t="s">
        <v>61</v>
      </c>
      <c r="C48" t="s">
        <v>61</v>
      </c>
      <c r="D48" s="16"/>
      <c r="E48" s="20"/>
      <c r="F48" s="23"/>
      <c r="G48" s="29"/>
      <c r="H48" s="29"/>
      <c r="I48" s="30"/>
      <c r="J48" s="31"/>
      <c r="K48" s="32"/>
      <c r="L48" s="35"/>
      <c r="M48" s="35"/>
      <c r="N48" s="22"/>
    </row>
    <row r="49" spans="1:14" ht="12.75">
      <c r="A49" s="32" t="s">
        <v>122</v>
      </c>
      <c r="B49" s="34">
        <f>SUM(B6:B47)</f>
        <v>1569</v>
      </c>
      <c r="C49" s="34">
        <f>SUM(C6:C47)</f>
        <v>88744</v>
      </c>
      <c r="D49" s="33"/>
      <c r="E49" s="7"/>
      <c r="F49" s="23"/>
      <c r="G49" s="29"/>
      <c r="H49" s="29"/>
      <c r="I49" s="30"/>
      <c r="J49" s="26"/>
      <c r="K49" s="32"/>
      <c r="L49" s="35"/>
      <c r="M49" s="35"/>
      <c r="N49" s="22"/>
    </row>
    <row r="50" spans="1:14" ht="12.75">
      <c r="A50" s="32" t="s">
        <v>123</v>
      </c>
      <c r="B50" s="7">
        <v>3258</v>
      </c>
      <c r="C50" s="7">
        <v>86486</v>
      </c>
      <c r="D50" s="33"/>
      <c r="E50" s="7"/>
      <c r="F50" s="32" t="str">
        <f>A49</f>
        <v>Total October 2011</v>
      </c>
      <c r="G50" s="34">
        <f>SUM(G6:G35)</f>
        <v>613</v>
      </c>
      <c r="H50" s="34">
        <f>SUM(H6:H49)</f>
        <v>10906</v>
      </c>
      <c r="I50" s="25"/>
      <c r="J50" s="26"/>
      <c r="K50" s="38"/>
      <c r="L50" s="47"/>
      <c r="M50" s="47"/>
      <c r="N50" s="44"/>
    </row>
    <row r="51" spans="1:14" ht="12.75">
      <c r="A51" s="32" t="s">
        <v>73</v>
      </c>
      <c r="B51" s="34">
        <f>SUM(B49-B50)</f>
        <v>-1689</v>
      </c>
      <c r="C51" s="34">
        <f>SUM(C49-C50)</f>
        <v>2258</v>
      </c>
      <c r="D51" s="33"/>
      <c r="E51" s="7"/>
      <c r="F51" s="32" t="str">
        <f>A50</f>
        <v>Total October2010</v>
      </c>
      <c r="G51" s="54">
        <v>604</v>
      </c>
      <c r="H51" s="54">
        <v>10040</v>
      </c>
      <c r="I51" s="55"/>
      <c r="J51" s="26"/>
      <c r="K51" s="19"/>
      <c r="L51" s="19"/>
      <c r="M51" s="19"/>
      <c r="N51" s="48"/>
    </row>
    <row r="52" spans="1:10" ht="12.75">
      <c r="A52" s="32" t="s">
        <v>74</v>
      </c>
      <c r="B52" s="35">
        <f>SUM(B51/B50)</f>
        <v>-0.5184162062615101</v>
      </c>
      <c r="C52" s="35">
        <f>SUM(C51/C50)</f>
        <v>0.026108271859029208</v>
      </c>
      <c r="D52" s="36"/>
      <c r="E52" s="19"/>
      <c r="F52" s="32" t="str">
        <f>A51</f>
        <v>2011 change 2010</v>
      </c>
      <c r="G52" s="34">
        <f>SUM(G50-G51)</f>
        <v>9</v>
      </c>
      <c r="H52" s="34">
        <f>SUM(H50-H51)</f>
        <v>866</v>
      </c>
      <c r="I52" s="36"/>
      <c r="J52" s="26"/>
    </row>
    <row r="53" spans="1:10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0.014900662251655629</v>
      </c>
      <c r="H53" s="35">
        <f>H52/H51</f>
        <v>0.08625498007968127</v>
      </c>
      <c r="I53" s="36"/>
      <c r="J53" s="7"/>
    </row>
    <row r="54" spans="1:10" ht="12.75">
      <c r="A54" s="56"/>
      <c r="B54" s="49"/>
      <c r="C54" s="49"/>
      <c r="D54" s="36"/>
      <c r="E54" s="7"/>
      <c r="F54" s="56"/>
      <c r="G54" s="49"/>
      <c r="H54" s="49"/>
      <c r="I54" s="36"/>
      <c r="J54" s="37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71" customWidth="1"/>
    <col min="2" max="2" width="15.140625" style="71" customWidth="1"/>
    <col min="3" max="3" width="14.28125" style="71" customWidth="1"/>
    <col min="4" max="4" width="11.28125" style="71" customWidth="1"/>
    <col min="5" max="5" width="1.57421875" style="71" customWidth="1"/>
    <col min="6" max="6" width="29.00390625" style="71" customWidth="1"/>
    <col min="7" max="7" width="14.7109375" style="76" customWidth="1"/>
    <col min="8" max="8" width="14.28125" style="76" customWidth="1"/>
    <col min="9" max="9" width="11.8515625" style="76" customWidth="1"/>
    <col min="10" max="10" width="1.421875" style="76" customWidth="1"/>
    <col min="11" max="11" width="30.421875" style="76" customWidth="1"/>
    <col min="12" max="12" width="14.8515625" style="71" customWidth="1"/>
    <col min="13" max="13" width="15.00390625" style="71" customWidth="1"/>
    <col min="14" max="14" width="11.00390625" style="77" customWidth="1"/>
    <col min="15" max="16384" width="9.140625" style="71" customWidth="1"/>
  </cols>
  <sheetData>
    <row r="1" spans="1:14" s="60" customFormat="1" ht="26.25">
      <c r="A1" s="116" t="s">
        <v>124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61" customFormat="1" ht="12.7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73"/>
      <c r="O2" s="66"/>
    </row>
    <row r="3" spans="1:15" s="61" customFormat="1" ht="12.75">
      <c r="A3" s="66"/>
      <c r="B3" s="64"/>
      <c r="C3" s="66"/>
      <c r="D3" s="66"/>
      <c r="E3" s="66"/>
      <c r="F3" s="66"/>
      <c r="G3" s="64"/>
      <c r="H3" s="64"/>
      <c r="I3" s="64"/>
      <c r="J3" s="64"/>
      <c r="K3" s="64"/>
      <c r="L3" s="64"/>
      <c r="M3" s="64"/>
      <c r="N3" s="73"/>
      <c r="O3" s="66"/>
    </row>
    <row r="4" spans="1:14" s="66" customFormat="1" ht="12.75">
      <c r="A4" s="87"/>
      <c r="B4" s="117" t="s">
        <v>53</v>
      </c>
      <c r="C4" s="117"/>
      <c r="D4" s="118"/>
      <c r="E4" s="64"/>
      <c r="F4" s="65"/>
      <c r="G4" s="117" t="s">
        <v>52</v>
      </c>
      <c r="H4" s="117"/>
      <c r="I4" s="118"/>
      <c r="J4" s="64"/>
      <c r="K4" s="88"/>
      <c r="L4" s="117" t="s">
        <v>51</v>
      </c>
      <c r="M4" s="117"/>
      <c r="N4" s="118"/>
    </row>
    <row r="5" spans="1:15" s="70" customFormat="1" ht="12.75">
      <c r="A5" s="67" t="s">
        <v>0</v>
      </c>
      <c r="B5" s="68" t="s">
        <v>125</v>
      </c>
      <c r="C5" s="68" t="s">
        <v>126</v>
      </c>
      <c r="D5" s="69" t="s">
        <v>1</v>
      </c>
      <c r="E5" s="64"/>
      <c r="F5" s="67" t="s">
        <v>0</v>
      </c>
      <c r="G5" s="68" t="str">
        <f>B5</f>
        <v>01/11 - 30/11</v>
      </c>
      <c r="H5" s="68" t="str">
        <f>C5</f>
        <v>01/01 - 30/11</v>
      </c>
      <c r="I5" s="69" t="s">
        <v>1</v>
      </c>
      <c r="J5" s="64"/>
      <c r="K5" s="67" t="s">
        <v>0</v>
      </c>
      <c r="L5" s="68" t="str">
        <f>B5</f>
        <v>01/11 - 30/11</v>
      </c>
      <c r="M5" s="68" t="str">
        <f>C5</f>
        <v>01/01 - 30/11</v>
      </c>
      <c r="N5" s="69" t="s">
        <v>1</v>
      </c>
      <c r="O5" s="79"/>
    </row>
    <row r="6" spans="1:15" ht="12.75">
      <c r="A6" s="79" t="s">
        <v>2</v>
      </c>
      <c r="B6" s="79">
        <v>1</v>
      </c>
      <c r="C6" s="79">
        <v>169</v>
      </c>
      <c r="D6" s="72">
        <f>SUM(C6/C49)</f>
        <v>0.0018878041151895624</v>
      </c>
      <c r="E6" s="73"/>
      <c r="F6" s="79" t="s">
        <v>43</v>
      </c>
      <c r="G6" s="79">
        <v>0</v>
      </c>
      <c r="H6" s="79">
        <v>1</v>
      </c>
      <c r="I6" s="72">
        <f>SUM(H6/H50)</f>
        <v>8.92299455697332E-05</v>
      </c>
      <c r="J6" s="73"/>
      <c r="K6" s="79" t="s">
        <v>95</v>
      </c>
      <c r="L6" s="79">
        <v>0</v>
      </c>
      <c r="M6" s="79">
        <v>2</v>
      </c>
      <c r="N6" s="72">
        <f>M6/M22</f>
        <v>0.0018604651162790699</v>
      </c>
      <c r="O6" s="79"/>
    </row>
    <row r="7" spans="1:15" ht="12.75">
      <c r="A7" s="79" t="s">
        <v>5</v>
      </c>
      <c r="B7" s="79">
        <v>45</v>
      </c>
      <c r="C7" s="79">
        <v>3393</v>
      </c>
      <c r="D7" s="72">
        <f>SUM(C7/C49)</f>
        <v>0.03790129800495967</v>
      </c>
      <c r="E7" s="73"/>
      <c r="F7" s="79" t="s">
        <v>3</v>
      </c>
      <c r="G7" s="79">
        <v>0</v>
      </c>
      <c r="H7" s="79">
        <v>10</v>
      </c>
      <c r="I7" s="72">
        <f>SUM(H7/H50)</f>
        <v>0.000892299455697332</v>
      </c>
      <c r="J7" s="73"/>
      <c r="K7" s="79" t="s">
        <v>49</v>
      </c>
      <c r="L7" s="79">
        <v>0</v>
      </c>
      <c r="M7" s="79">
        <v>0</v>
      </c>
      <c r="N7" s="72">
        <f>SUM(M7/M22)</f>
        <v>0</v>
      </c>
      <c r="O7" s="79"/>
    </row>
    <row r="8" spans="1:15" ht="12.75">
      <c r="A8" s="79" t="s">
        <v>8</v>
      </c>
      <c r="B8" s="79">
        <v>27</v>
      </c>
      <c r="C8" s="79">
        <v>3210</v>
      </c>
      <c r="D8" s="72">
        <f>SUM(C8/C49)</f>
        <v>0.035857107750050264</v>
      </c>
      <c r="E8" s="73"/>
      <c r="F8" s="79" t="s">
        <v>6</v>
      </c>
      <c r="G8" s="79">
        <v>0</v>
      </c>
      <c r="H8" s="79">
        <v>446</v>
      </c>
      <c r="I8" s="72">
        <f>SUM(H8/H50)</f>
        <v>0.039796555724101006</v>
      </c>
      <c r="J8" s="73"/>
      <c r="K8" s="79" t="s">
        <v>7</v>
      </c>
      <c r="L8" s="79">
        <v>2</v>
      </c>
      <c r="M8" s="79">
        <v>148</v>
      </c>
      <c r="N8" s="72">
        <f>SUM(M8/M22)</f>
        <v>0.13767441860465116</v>
      </c>
      <c r="O8" s="79"/>
    </row>
    <row r="9" spans="1:15" ht="12.75">
      <c r="A9" s="79" t="s">
        <v>44</v>
      </c>
      <c r="B9" s="79">
        <v>0</v>
      </c>
      <c r="C9" s="79">
        <v>0</v>
      </c>
      <c r="D9" s="72">
        <f>SUM(C9/C49)</f>
        <v>0</v>
      </c>
      <c r="E9" s="73"/>
      <c r="F9" s="79" t="s">
        <v>47</v>
      </c>
      <c r="G9" s="79">
        <v>0</v>
      </c>
      <c r="H9" s="79">
        <v>7</v>
      </c>
      <c r="I9" s="72">
        <f>SUM(H9/H50)</f>
        <v>0.0006246096189881324</v>
      </c>
      <c r="J9" s="73"/>
      <c r="K9" s="79" t="s">
        <v>10</v>
      </c>
      <c r="L9" s="79">
        <v>2</v>
      </c>
      <c r="M9" s="79">
        <v>35</v>
      </c>
      <c r="N9" s="72">
        <f>SUM(M9/M22)</f>
        <v>0.03255813953488372</v>
      </c>
      <c r="O9" s="79"/>
    </row>
    <row r="10" spans="1:15" ht="12.75">
      <c r="A10" s="79" t="s">
        <v>43</v>
      </c>
      <c r="B10" s="79">
        <v>5</v>
      </c>
      <c r="C10" s="79">
        <v>417</v>
      </c>
      <c r="D10" s="72">
        <f>SUM(C10/C49)</f>
        <v>0.00465807287594111</v>
      </c>
      <c r="E10" s="73"/>
      <c r="F10" s="79" t="s">
        <v>11</v>
      </c>
      <c r="G10" s="79">
        <v>3</v>
      </c>
      <c r="H10" s="79">
        <v>385</v>
      </c>
      <c r="I10" s="72">
        <f>SUM(H10/H50)</f>
        <v>0.034353529044347283</v>
      </c>
      <c r="J10" s="73"/>
      <c r="K10" s="79" t="s">
        <v>12</v>
      </c>
      <c r="L10" s="79">
        <v>0</v>
      </c>
      <c r="M10" s="79">
        <v>76</v>
      </c>
      <c r="N10" s="72">
        <f>SUM(M10/M22)</f>
        <v>0.07069767441860465</v>
      </c>
      <c r="O10" s="79"/>
    </row>
    <row r="11" spans="1:15" ht="12.75">
      <c r="A11" s="79" t="s">
        <v>3</v>
      </c>
      <c r="B11" s="79">
        <v>0</v>
      </c>
      <c r="C11" s="79">
        <v>15</v>
      </c>
      <c r="D11" s="72">
        <f>SUM(C11/C49)</f>
        <v>0.00016755657827126293</v>
      </c>
      <c r="E11" s="73"/>
      <c r="F11" s="79" t="s">
        <v>13</v>
      </c>
      <c r="G11" s="79">
        <v>105</v>
      </c>
      <c r="H11" s="79">
        <v>2413</v>
      </c>
      <c r="I11" s="72">
        <f>SUM(H11/H50)</f>
        <v>0.2153118586597662</v>
      </c>
      <c r="J11" s="73"/>
      <c r="K11" s="79" t="s">
        <v>14</v>
      </c>
      <c r="L11" s="79">
        <v>3</v>
      </c>
      <c r="M11" s="79">
        <v>55</v>
      </c>
      <c r="N11" s="72">
        <f>SUM(M11/M22)</f>
        <v>0.05116279069767442</v>
      </c>
      <c r="O11" s="79"/>
    </row>
    <row r="12" spans="1:15" ht="12.75">
      <c r="A12" s="79" t="s">
        <v>6</v>
      </c>
      <c r="B12" s="79">
        <v>10</v>
      </c>
      <c r="C12" s="79">
        <v>1233</v>
      </c>
      <c r="D12" s="72">
        <f>SUM(C12/C49)</f>
        <v>0.013773150733897814</v>
      </c>
      <c r="E12" s="73"/>
      <c r="F12" s="79" t="s">
        <v>54</v>
      </c>
      <c r="G12" s="79">
        <v>16</v>
      </c>
      <c r="H12" s="79">
        <v>501</v>
      </c>
      <c r="I12" s="72">
        <f>SUM(H12/H50)</f>
        <v>0.044704202730436335</v>
      </c>
      <c r="J12" s="73"/>
      <c r="K12" s="79" t="s">
        <v>59</v>
      </c>
      <c r="L12" s="79">
        <v>0</v>
      </c>
      <c r="M12" s="79">
        <v>3</v>
      </c>
      <c r="N12" s="72">
        <f>SUM(M12/M22)</f>
        <v>0.0027906976744186047</v>
      </c>
      <c r="O12" s="79"/>
    </row>
    <row r="13" spans="1:15" ht="13.5" customHeight="1">
      <c r="A13" s="79" t="s">
        <v>60</v>
      </c>
      <c r="B13" s="79">
        <v>0</v>
      </c>
      <c r="C13" s="79">
        <v>0</v>
      </c>
      <c r="D13" s="72">
        <f>SUM(C13/C49)</f>
        <v>0</v>
      </c>
      <c r="E13" s="73"/>
      <c r="F13" s="79" t="s">
        <v>18</v>
      </c>
      <c r="G13" s="79">
        <v>0</v>
      </c>
      <c r="H13" s="79">
        <v>0</v>
      </c>
      <c r="I13" s="72">
        <f>SUM(H13/H50)</f>
        <v>0</v>
      </c>
      <c r="J13" s="73"/>
      <c r="K13" s="79" t="s">
        <v>16</v>
      </c>
      <c r="L13" s="79">
        <v>3</v>
      </c>
      <c r="M13" s="79">
        <v>58</v>
      </c>
      <c r="N13" s="72">
        <f>SUM(M13/M22)</f>
        <v>0.053953488372093024</v>
      </c>
      <c r="O13" s="79"/>
    </row>
    <row r="14" spans="1:15" ht="12.75">
      <c r="A14" s="79" t="s">
        <v>9</v>
      </c>
      <c r="B14" s="79">
        <v>0</v>
      </c>
      <c r="C14" s="79">
        <v>5</v>
      </c>
      <c r="D14" s="72">
        <f>SUM(C14/C49)</f>
        <v>5.585219275708764E-05</v>
      </c>
      <c r="E14" s="73"/>
      <c r="F14" s="79" t="s">
        <v>15</v>
      </c>
      <c r="G14" s="79">
        <v>0</v>
      </c>
      <c r="H14" s="79">
        <v>98</v>
      </c>
      <c r="I14" s="72">
        <f>SUM(H14/H50)</f>
        <v>0.008744534665833853</v>
      </c>
      <c r="J14" s="73"/>
      <c r="K14" s="79" t="s">
        <v>55</v>
      </c>
      <c r="L14" s="79">
        <v>2</v>
      </c>
      <c r="M14" s="79">
        <v>94</v>
      </c>
      <c r="N14" s="72">
        <f>SUM(M14/M22)</f>
        <v>0.08744186046511628</v>
      </c>
      <c r="O14" s="79"/>
    </row>
    <row r="15" spans="1:15" ht="12.75">
      <c r="A15" s="79" t="s">
        <v>47</v>
      </c>
      <c r="B15" s="79">
        <v>0</v>
      </c>
      <c r="C15" s="79">
        <v>0</v>
      </c>
      <c r="D15" s="72">
        <f>SUM(C15/C49)</f>
        <v>0</v>
      </c>
      <c r="E15" s="73"/>
      <c r="F15" s="79" t="s">
        <v>12</v>
      </c>
      <c r="G15" s="79">
        <v>2</v>
      </c>
      <c r="H15" s="79">
        <v>457</v>
      </c>
      <c r="I15" s="72">
        <f>SUM(H15/H50)</f>
        <v>0.040778085125368076</v>
      </c>
      <c r="J15" s="73"/>
      <c r="K15" s="79" t="s">
        <v>17</v>
      </c>
      <c r="L15" s="79">
        <v>1</v>
      </c>
      <c r="M15" s="79">
        <v>49</v>
      </c>
      <c r="N15" s="72">
        <f>SUM(M15/M22)</f>
        <v>0.045581395348837206</v>
      </c>
      <c r="O15" s="79"/>
    </row>
    <row r="16" spans="1:15" ht="12.75">
      <c r="A16" s="79" t="s">
        <v>11</v>
      </c>
      <c r="B16" s="79">
        <v>5</v>
      </c>
      <c r="C16" s="79">
        <v>855</v>
      </c>
      <c r="D16" s="72">
        <f>SUM(C16/C49)</f>
        <v>0.009550724961461986</v>
      </c>
      <c r="E16" s="73"/>
      <c r="F16" s="79" t="s">
        <v>14</v>
      </c>
      <c r="G16" s="79">
        <v>0</v>
      </c>
      <c r="H16" s="79">
        <v>13</v>
      </c>
      <c r="I16" s="72">
        <f>SUM(H16/H50)</f>
        <v>0.0011599892924065317</v>
      </c>
      <c r="J16" s="73"/>
      <c r="K16" s="79" t="s">
        <v>20</v>
      </c>
      <c r="L16" s="79">
        <v>2</v>
      </c>
      <c r="M16" s="79">
        <v>120</v>
      </c>
      <c r="N16" s="72">
        <f>SUM(M16/M22)</f>
        <v>0.11162790697674418</v>
      </c>
      <c r="O16" s="79"/>
    </row>
    <row r="17" spans="1:15" ht="12.75">
      <c r="A17" s="79" t="s">
        <v>13</v>
      </c>
      <c r="B17" s="79">
        <v>63</v>
      </c>
      <c r="C17" s="79">
        <v>10417</v>
      </c>
      <c r="D17" s="72">
        <f>SUM(C17/C49)</f>
        <v>0.1163624583901164</v>
      </c>
      <c r="E17" s="73"/>
      <c r="F17" s="79" t="s">
        <v>19</v>
      </c>
      <c r="G17" s="79">
        <v>0</v>
      </c>
      <c r="H17" s="79">
        <v>10</v>
      </c>
      <c r="I17" s="72">
        <f>SUM(H17/H50)</f>
        <v>0.000892299455697332</v>
      </c>
      <c r="J17" s="73"/>
      <c r="K17" s="79" t="s">
        <v>21</v>
      </c>
      <c r="L17" s="79">
        <v>6</v>
      </c>
      <c r="M17" s="79">
        <v>178</v>
      </c>
      <c r="N17" s="72">
        <f>SUM(M17/M22)</f>
        <v>0.1655813953488372</v>
      </c>
      <c r="O17" s="79"/>
    </row>
    <row r="18" spans="1:15" ht="12.75">
      <c r="A18" s="79" t="s">
        <v>54</v>
      </c>
      <c r="B18" s="79">
        <v>86</v>
      </c>
      <c r="C18" s="79">
        <v>6351</v>
      </c>
      <c r="D18" s="72">
        <f>SUM(C18/C49)</f>
        <v>0.07094345524005273</v>
      </c>
      <c r="E18" s="73"/>
      <c r="F18" s="79" t="s">
        <v>25</v>
      </c>
      <c r="G18" s="79">
        <v>6</v>
      </c>
      <c r="H18" s="79">
        <v>147</v>
      </c>
      <c r="I18" s="72">
        <f>SUM(H18/H50)</f>
        <v>0.01311680199875078</v>
      </c>
      <c r="J18" s="73"/>
      <c r="K18" s="79" t="s">
        <v>23</v>
      </c>
      <c r="L18" s="79">
        <v>8</v>
      </c>
      <c r="M18" s="79">
        <v>170</v>
      </c>
      <c r="N18" s="72">
        <f>SUM(M18/M22)</f>
        <v>0.15813953488372093</v>
      </c>
      <c r="O18" s="79"/>
    </row>
    <row r="19" spans="1:15" ht="12.75">
      <c r="A19" s="79" t="s">
        <v>18</v>
      </c>
      <c r="B19" s="79">
        <v>20</v>
      </c>
      <c r="C19" s="79">
        <v>985</v>
      </c>
      <c r="D19" s="72">
        <f>SUM(C19/C49)</f>
        <v>0.011002881973146266</v>
      </c>
      <c r="E19" s="73"/>
      <c r="F19" s="79" t="s">
        <v>7</v>
      </c>
      <c r="G19" s="79">
        <v>0</v>
      </c>
      <c r="H19" s="79">
        <v>0</v>
      </c>
      <c r="I19" s="72">
        <f>SUM(H19/H50)</f>
        <v>0</v>
      </c>
      <c r="J19" s="73"/>
      <c r="K19" s="79" t="s">
        <v>58</v>
      </c>
      <c r="L19" s="79">
        <v>25</v>
      </c>
      <c r="M19" s="79">
        <v>87</v>
      </c>
      <c r="N19" s="72">
        <f>SUM(M19/M22)</f>
        <v>0.08093023255813954</v>
      </c>
      <c r="O19" s="79"/>
    </row>
    <row r="20" spans="1:15" ht="12.75">
      <c r="A20" s="79" t="s">
        <v>15</v>
      </c>
      <c r="B20" s="79">
        <v>15</v>
      </c>
      <c r="C20" s="79">
        <v>3889</v>
      </c>
      <c r="D20" s="72">
        <f>SUM(C20/C49)</f>
        <v>0.04344183552646277</v>
      </c>
      <c r="E20" s="73"/>
      <c r="F20" s="79" t="s">
        <v>22</v>
      </c>
      <c r="G20" s="79">
        <v>0</v>
      </c>
      <c r="H20" s="79">
        <v>1</v>
      </c>
      <c r="I20" s="72">
        <f>SUM(H20/H50)</f>
        <v>8.92299455697332E-05</v>
      </c>
      <c r="J20" s="73"/>
      <c r="K20" s="79" t="s">
        <v>61</v>
      </c>
      <c r="L20" s="79" t="s">
        <v>61</v>
      </c>
      <c r="M20" s="79" t="s">
        <v>61</v>
      </c>
      <c r="N20" s="72" t="s">
        <v>61</v>
      </c>
      <c r="O20" s="79"/>
    </row>
    <row r="21" spans="1:15" ht="12.75">
      <c r="A21" s="79" t="s">
        <v>24</v>
      </c>
      <c r="B21" s="79">
        <v>0</v>
      </c>
      <c r="C21" s="79">
        <v>124</v>
      </c>
      <c r="D21" s="72">
        <f>SUM(C21/C49)</f>
        <v>0.0013851343803757735</v>
      </c>
      <c r="E21" s="73"/>
      <c r="F21" s="79" t="s">
        <v>55</v>
      </c>
      <c r="G21" s="79">
        <v>10</v>
      </c>
      <c r="H21" s="79">
        <v>331</v>
      </c>
      <c r="I21" s="72">
        <f>SUM(H21/H50)</f>
        <v>0.02953511198358169</v>
      </c>
      <c r="J21" s="73"/>
      <c r="K21" s="89"/>
      <c r="L21" s="90"/>
      <c r="M21" s="90"/>
      <c r="N21" s="72"/>
      <c r="O21" s="79"/>
    </row>
    <row r="22" spans="1:15" ht="12.75">
      <c r="A22" s="79" t="s">
        <v>50</v>
      </c>
      <c r="B22" s="79">
        <v>0</v>
      </c>
      <c r="C22" s="79">
        <v>3</v>
      </c>
      <c r="D22" s="72">
        <f>SUM(C22/C49)</f>
        <v>3.3511315654252585E-05</v>
      </c>
      <c r="E22" s="73"/>
      <c r="F22" s="79" t="s">
        <v>17</v>
      </c>
      <c r="G22" s="79">
        <v>5</v>
      </c>
      <c r="H22" s="79">
        <v>169</v>
      </c>
      <c r="I22" s="72">
        <f>SUM(H22/H50)</f>
        <v>0.01507986080128491</v>
      </c>
      <c r="J22" s="73"/>
      <c r="K22" s="74" t="str">
        <f>F50</f>
        <v>Total November 2011</v>
      </c>
      <c r="L22" s="75">
        <f>SUM(L6:L20)</f>
        <v>54</v>
      </c>
      <c r="M22" s="75">
        <f>SUM(M6:M21)</f>
        <v>1075</v>
      </c>
      <c r="N22" s="72"/>
      <c r="O22" s="79"/>
    </row>
    <row r="23" spans="1:15" ht="12.75">
      <c r="A23" s="79" t="s">
        <v>19</v>
      </c>
      <c r="B23" s="79">
        <v>24</v>
      </c>
      <c r="C23" s="79">
        <v>2644</v>
      </c>
      <c r="D23" s="72">
        <f>SUM(C23/C49)</f>
        <v>0.029534639529947945</v>
      </c>
      <c r="E23" s="73"/>
      <c r="F23" s="79" t="s">
        <v>27</v>
      </c>
      <c r="G23" s="79">
        <v>8</v>
      </c>
      <c r="H23" s="79">
        <v>658</v>
      </c>
      <c r="I23" s="72">
        <f>SUM(H23/H50)</f>
        <v>0.05871330418488445</v>
      </c>
      <c r="J23" s="73"/>
      <c r="K23" s="74" t="str">
        <f>F51</f>
        <v>Total November 2010</v>
      </c>
      <c r="L23" s="64">
        <v>33</v>
      </c>
      <c r="M23" s="64">
        <v>1008</v>
      </c>
      <c r="N23" s="72"/>
      <c r="O23" s="79"/>
    </row>
    <row r="24" spans="1:15" ht="12.75">
      <c r="A24" s="79" t="s">
        <v>25</v>
      </c>
      <c r="B24" s="79">
        <v>8</v>
      </c>
      <c r="C24" s="79">
        <v>437</v>
      </c>
      <c r="D24" s="72">
        <f>SUM(C24/C49)</f>
        <v>0.00488148164696946</v>
      </c>
      <c r="E24" s="73"/>
      <c r="F24" s="79" t="s">
        <v>28</v>
      </c>
      <c r="G24" s="79">
        <v>15</v>
      </c>
      <c r="H24" s="79">
        <v>475</v>
      </c>
      <c r="I24" s="72">
        <f>SUM(H24/H50)</f>
        <v>0.04238422414562327</v>
      </c>
      <c r="J24" s="73"/>
      <c r="K24" s="74" t="str">
        <f>F52</f>
        <v>2011 change 2010</v>
      </c>
      <c r="L24" s="75">
        <f>SUM(L22-L23)</f>
        <v>21</v>
      </c>
      <c r="M24" s="75">
        <f>SUM(M22-M23)</f>
        <v>67</v>
      </c>
      <c r="N24" s="72"/>
      <c r="O24" s="79"/>
    </row>
    <row r="25" spans="1:15" ht="12.75">
      <c r="A25" s="79" t="s">
        <v>26</v>
      </c>
      <c r="B25" s="79">
        <v>3</v>
      </c>
      <c r="C25" s="79">
        <v>410</v>
      </c>
      <c r="D25" s="72">
        <f>SUM(C25/C49)</f>
        <v>0.004579879806081186</v>
      </c>
      <c r="E25" s="73"/>
      <c r="F25" s="79" t="s">
        <v>42</v>
      </c>
      <c r="G25" s="79">
        <v>0</v>
      </c>
      <c r="H25" s="79">
        <v>4</v>
      </c>
      <c r="I25" s="72">
        <f>SUM(H25/H50)</f>
        <v>0.0003569197822789328</v>
      </c>
      <c r="J25" s="73"/>
      <c r="K25" s="74" t="str">
        <f>F53</f>
        <v>% change 2011 - 2010</v>
      </c>
      <c r="L25" s="75">
        <f>SUM((L22-L23)/L23)</f>
        <v>0.6363636363636364</v>
      </c>
      <c r="M25" s="75">
        <f>SUM((M22-M23)/M23)</f>
        <v>0.06646825396825397</v>
      </c>
      <c r="N25" s="72"/>
      <c r="O25" s="79"/>
    </row>
    <row r="26" spans="1:15" ht="12.75">
      <c r="A26" s="79" t="s">
        <v>22</v>
      </c>
      <c r="B26" s="79">
        <v>10</v>
      </c>
      <c r="C26" s="79">
        <v>1794</v>
      </c>
      <c r="D26" s="72">
        <f>SUM(C26/C49)</f>
        <v>0.020039766761243045</v>
      </c>
      <c r="E26" s="73"/>
      <c r="F26" s="79" t="s">
        <v>20</v>
      </c>
      <c r="G26" s="79">
        <v>18</v>
      </c>
      <c r="H26" s="79">
        <v>1642</v>
      </c>
      <c r="I26" s="72">
        <f>SUM(H26/H50)</f>
        <v>0.1465155706255019</v>
      </c>
      <c r="J26" s="73"/>
      <c r="K26" s="74"/>
      <c r="L26" s="75"/>
      <c r="M26" s="75"/>
      <c r="N26" s="72"/>
      <c r="O26" s="79"/>
    </row>
    <row r="27" spans="1:15" ht="12.75">
      <c r="A27" s="79" t="s">
        <v>55</v>
      </c>
      <c r="B27" s="79">
        <v>13</v>
      </c>
      <c r="C27" s="79">
        <v>1902</v>
      </c>
      <c r="D27" s="72">
        <f>SUM(C27/C49)</f>
        <v>0.02124617412479614</v>
      </c>
      <c r="E27" s="73"/>
      <c r="F27" s="79" t="s">
        <v>37</v>
      </c>
      <c r="G27" s="79">
        <v>0</v>
      </c>
      <c r="H27" s="79">
        <v>0</v>
      </c>
      <c r="I27" s="72">
        <f>SUM(H27/H50)</f>
        <v>0</v>
      </c>
      <c r="J27" s="73"/>
      <c r="K27" s="74"/>
      <c r="L27" s="75"/>
      <c r="M27" s="75"/>
      <c r="N27" s="72"/>
      <c r="O27" s="79"/>
    </row>
    <row r="28" spans="1:15" ht="12.75">
      <c r="A28" s="79" t="s">
        <v>56</v>
      </c>
      <c r="B28" s="79">
        <v>0</v>
      </c>
      <c r="C28" s="79">
        <v>0</v>
      </c>
      <c r="D28" s="72">
        <f>SUM(C28/C49)</f>
        <v>0</v>
      </c>
      <c r="E28" s="73"/>
      <c r="F28" s="79" t="s">
        <v>30</v>
      </c>
      <c r="G28" s="79">
        <v>0</v>
      </c>
      <c r="H28" s="79">
        <v>0</v>
      </c>
      <c r="I28" s="72">
        <f>SUM(H28/H50)</f>
        <v>0</v>
      </c>
      <c r="J28" s="73"/>
      <c r="K28" s="91"/>
      <c r="L28" s="92"/>
      <c r="M28" s="92"/>
      <c r="N28" s="93"/>
      <c r="O28" s="79"/>
    </row>
    <row r="29" spans="1:15" ht="12.75">
      <c r="A29" s="79" t="s">
        <v>29</v>
      </c>
      <c r="B29" s="79">
        <v>7</v>
      </c>
      <c r="C29" s="79">
        <v>411</v>
      </c>
      <c r="D29" s="72">
        <f>SUM(C29/C49)</f>
        <v>0.004591050244632604</v>
      </c>
      <c r="E29" s="73"/>
      <c r="F29" s="79" t="s">
        <v>36</v>
      </c>
      <c r="G29" s="79">
        <v>0</v>
      </c>
      <c r="H29" s="79">
        <v>25</v>
      </c>
      <c r="I29" s="72">
        <f>SUM(H29/H50)</f>
        <v>0.00223074863924333</v>
      </c>
      <c r="J29" s="73"/>
      <c r="K29" s="79"/>
      <c r="L29" s="79"/>
      <c r="M29" s="79"/>
      <c r="N29" s="73"/>
      <c r="O29" s="79"/>
    </row>
    <row r="30" spans="1:15" ht="12.75">
      <c r="A30" s="79" t="s">
        <v>17</v>
      </c>
      <c r="B30" s="79">
        <v>26</v>
      </c>
      <c r="C30" s="79">
        <v>577</v>
      </c>
      <c r="D30" s="72">
        <f>SUM(C30/C49)</f>
        <v>0.006445343044167914</v>
      </c>
      <c r="E30" s="73"/>
      <c r="F30" s="79" t="s">
        <v>31</v>
      </c>
      <c r="G30" s="79">
        <v>0</v>
      </c>
      <c r="H30" s="79">
        <v>3</v>
      </c>
      <c r="I30" s="72">
        <f>SUM(H30/H50)</f>
        <v>0.0002676898367091996</v>
      </c>
      <c r="J30" s="73"/>
      <c r="K30" s="79"/>
      <c r="L30" s="79"/>
      <c r="M30" s="79"/>
      <c r="N30" s="73"/>
      <c r="O30" s="79"/>
    </row>
    <row r="31" spans="1:15" ht="12.75">
      <c r="A31" s="79" t="s">
        <v>27</v>
      </c>
      <c r="B31" s="79">
        <v>31</v>
      </c>
      <c r="C31" s="79">
        <v>6676</v>
      </c>
      <c r="D31" s="72">
        <f>SUM(C31/C49)</f>
        <v>0.07457384776926342</v>
      </c>
      <c r="E31" s="73"/>
      <c r="F31" s="79" t="s">
        <v>41</v>
      </c>
      <c r="G31" s="79">
        <v>0</v>
      </c>
      <c r="H31" s="79">
        <v>0</v>
      </c>
      <c r="I31" s="72">
        <f>SUM(H31/H50)</f>
        <v>0</v>
      </c>
      <c r="J31" s="79"/>
      <c r="K31" s="88"/>
      <c r="L31" s="62" t="s">
        <v>39</v>
      </c>
      <c r="M31" s="62"/>
      <c r="N31" s="63"/>
      <c r="O31" s="79"/>
    </row>
    <row r="32" spans="1:15" ht="12.75">
      <c r="A32" s="79" t="s">
        <v>48</v>
      </c>
      <c r="B32" s="79">
        <v>0</v>
      </c>
      <c r="C32" s="79">
        <v>24</v>
      </c>
      <c r="D32" s="72">
        <f>SUM(C32/C49)</f>
        <v>0.0002680905252340207</v>
      </c>
      <c r="E32" s="73"/>
      <c r="F32" s="79" t="s">
        <v>32</v>
      </c>
      <c r="G32" s="79">
        <v>15</v>
      </c>
      <c r="H32" s="79">
        <v>950</v>
      </c>
      <c r="I32" s="72">
        <f>SUM(H32/H50)</f>
        <v>0.08476844829124654</v>
      </c>
      <c r="J32" s="79"/>
      <c r="K32" s="67" t="s">
        <v>0</v>
      </c>
      <c r="L32" s="68" t="str">
        <f>B5</f>
        <v>01/11 - 30/11</v>
      </c>
      <c r="M32" s="68" t="str">
        <f>C5</f>
        <v>01/01 - 30/11</v>
      </c>
      <c r="N32" s="69" t="s">
        <v>1</v>
      </c>
      <c r="O32" s="79"/>
    </row>
    <row r="33" spans="1:15" ht="12.75">
      <c r="A33" s="79" t="s">
        <v>28</v>
      </c>
      <c r="B33" s="79">
        <v>22</v>
      </c>
      <c r="C33" s="79">
        <v>2717</v>
      </c>
      <c r="D33" s="72">
        <f>SUM(C33/C49)</f>
        <v>0.030350081544201424</v>
      </c>
      <c r="E33" s="73"/>
      <c r="F33" s="79" t="s">
        <v>57</v>
      </c>
      <c r="G33" s="79">
        <v>69</v>
      </c>
      <c r="H33" s="79">
        <v>1771</v>
      </c>
      <c r="I33" s="72">
        <f>SUM(H33/H50)</f>
        <v>0.1580262336039975</v>
      </c>
      <c r="J33" s="79"/>
      <c r="K33" s="89" t="s">
        <v>61</v>
      </c>
      <c r="L33" s="90" t="s">
        <v>61</v>
      </c>
      <c r="M33" s="90" t="s">
        <v>61</v>
      </c>
      <c r="N33" s="72" t="s">
        <v>61</v>
      </c>
      <c r="O33" s="79"/>
    </row>
    <row r="34" spans="1:15" ht="12.75">
      <c r="A34" s="79" t="s">
        <v>33</v>
      </c>
      <c r="B34" s="79">
        <v>0</v>
      </c>
      <c r="C34" s="79">
        <v>0</v>
      </c>
      <c r="D34" s="72">
        <f>SUM(C34/C49)</f>
        <v>0</v>
      </c>
      <c r="E34" s="73"/>
      <c r="F34" s="79" t="s">
        <v>58</v>
      </c>
      <c r="G34" s="79">
        <v>39</v>
      </c>
      <c r="H34" s="79">
        <v>690</v>
      </c>
      <c r="I34" s="72">
        <f>SUM(H34/H50)</f>
        <v>0.06156866244311591</v>
      </c>
      <c r="J34" s="79"/>
      <c r="K34" s="79" t="s">
        <v>49</v>
      </c>
      <c r="L34" s="79">
        <v>0</v>
      </c>
      <c r="M34" s="79">
        <v>0</v>
      </c>
      <c r="N34" s="72">
        <f>SUM(M34/M43)</f>
        <v>0</v>
      </c>
      <c r="O34" s="79"/>
    </row>
    <row r="35" spans="1:15" ht="12.75">
      <c r="A35" s="79" t="s">
        <v>20</v>
      </c>
      <c r="B35" s="79">
        <v>22</v>
      </c>
      <c r="C35" s="79">
        <v>8555</v>
      </c>
      <c r="D35" s="72">
        <f>SUM(C35/C49)</f>
        <v>0.09556310180737695</v>
      </c>
      <c r="E35" s="73"/>
      <c r="F35" s="79" t="s">
        <v>61</v>
      </c>
      <c r="G35" s="79" t="s">
        <v>61</v>
      </c>
      <c r="H35" s="79" t="s">
        <v>61</v>
      </c>
      <c r="I35" s="72" t="s">
        <v>61</v>
      </c>
      <c r="J35" s="73"/>
      <c r="K35" s="79" t="s">
        <v>84</v>
      </c>
      <c r="L35" s="79">
        <v>0</v>
      </c>
      <c r="M35" s="79">
        <v>4</v>
      </c>
      <c r="N35" s="72">
        <f>SUM(M35/M43)</f>
        <v>0.06666666666666667</v>
      </c>
      <c r="O35" s="79"/>
    </row>
    <row r="36" spans="1:15" ht="12.75">
      <c r="A36" s="79" t="s">
        <v>34</v>
      </c>
      <c r="B36" s="79">
        <v>0</v>
      </c>
      <c r="C36" s="79">
        <v>138</v>
      </c>
      <c r="D36" s="72">
        <f>SUM(C36/C49)</f>
        <v>0.001541520520095619</v>
      </c>
      <c r="E36" s="73"/>
      <c r="F36" s="89"/>
      <c r="G36" s="90"/>
      <c r="H36" s="90"/>
      <c r="I36" s="78"/>
      <c r="J36" s="73"/>
      <c r="K36" s="79" t="s">
        <v>16</v>
      </c>
      <c r="L36" s="79">
        <v>0</v>
      </c>
      <c r="M36" s="79">
        <v>0</v>
      </c>
      <c r="N36" s="72">
        <f>SUM(M36/M43)</f>
        <v>0</v>
      </c>
      <c r="O36" s="79"/>
    </row>
    <row r="37" spans="1:15" ht="12.75">
      <c r="A37" s="79" t="s">
        <v>30</v>
      </c>
      <c r="B37" s="79">
        <v>4</v>
      </c>
      <c r="C37" s="79">
        <v>1758</v>
      </c>
      <c r="D37" s="72">
        <f>SUM(C37/C49)</f>
        <v>0.019637630973392016</v>
      </c>
      <c r="E37" s="73"/>
      <c r="F37" s="89"/>
      <c r="G37" s="90"/>
      <c r="H37" s="90"/>
      <c r="I37" s="78"/>
      <c r="J37" s="79"/>
      <c r="K37" s="79" t="s">
        <v>55</v>
      </c>
      <c r="L37" s="79">
        <v>0</v>
      </c>
      <c r="M37" s="79">
        <v>1</v>
      </c>
      <c r="N37" s="72">
        <f>SUM(M37/M43)</f>
        <v>0.016666666666666666</v>
      </c>
      <c r="O37" s="79"/>
    </row>
    <row r="38" spans="1:15" ht="12.75">
      <c r="A38" s="79" t="s">
        <v>35</v>
      </c>
      <c r="B38" s="79">
        <v>46</v>
      </c>
      <c r="C38" s="79">
        <v>4623</v>
      </c>
      <c r="D38" s="72">
        <f>SUM(C38/C49)</f>
        <v>0.051640937423203234</v>
      </c>
      <c r="E38" s="73"/>
      <c r="F38" s="89"/>
      <c r="G38" s="90"/>
      <c r="H38" s="90"/>
      <c r="I38" s="78"/>
      <c r="J38" s="79"/>
      <c r="K38" s="79" t="s">
        <v>21</v>
      </c>
      <c r="L38" s="79">
        <v>0</v>
      </c>
      <c r="M38" s="79">
        <v>3</v>
      </c>
      <c r="N38" s="72">
        <f>SUM(M38/M43)</f>
        <v>0.05</v>
      </c>
      <c r="O38" s="79"/>
    </row>
    <row r="39" spans="1:15" ht="12.75">
      <c r="A39" s="79" t="s">
        <v>38</v>
      </c>
      <c r="B39" s="79">
        <v>0</v>
      </c>
      <c r="C39" s="79">
        <v>0</v>
      </c>
      <c r="D39" s="72">
        <f>SUM(C39/C49)</f>
        <v>0</v>
      </c>
      <c r="E39" s="73"/>
      <c r="F39" s="89"/>
      <c r="G39" s="90"/>
      <c r="H39" s="90"/>
      <c r="I39" s="78"/>
      <c r="J39" s="79"/>
      <c r="K39" s="79" t="s">
        <v>7</v>
      </c>
      <c r="L39" s="79">
        <v>0</v>
      </c>
      <c r="M39" s="79">
        <v>1</v>
      </c>
      <c r="N39" s="72">
        <f>SUM(M39/M43)</f>
        <v>0.016666666666666666</v>
      </c>
      <c r="O39" s="79"/>
    </row>
    <row r="40" spans="1:15" ht="12.75">
      <c r="A40" s="79" t="s">
        <v>36</v>
      </c>
      <c r="B40" s="79">
        <v>1</v>
      </c>
      <c r="C40" s="79">
        <v>208</v>
      </c>
      <c r="D40" s="72">
        <f>SUM(C40/C49)</f>
        <v>0.002323451218694846</v>
      </c>
      <c r="E40" s="73"/>
      <c r="F40" s="89"/>
      <c r="G40" s="90"/>
      <c r="H40" s="90"/>
      <c r="I40" s="78"/>
      <c r="J40" s="73"/>
      <c r="K40" s="79" t="s">
        <v>23</v>
      </c>
      <c r="L40" s="79">
        <v>0</v>
      </c>
      <c r="M40" s="79">
        <v>0</v>
      </c>
      <c r="N40" s="72">
        <f>SUM(M40/M43)</f>
        <v>0</v>
      </c>
      <c r="O40" s="79"/>
    </row>
    <row r="41" spans="1:15" ht="12.75">
      <c r="A41" s="79" t="s">
        <v>31</v>
      </c>
      <c r="B41" s="79">
        <v>12</v>
      </c>
      <c r="C41" s="79">
        <v>597</v>
      </c>
      <c r="D41" s="72">
        <f>SUM(C41/C49)</f>
        <v>0.006668751815196264</v>
      </c>
      <c r="E41" s="73"/>
      <c r="F41" s="89"/>
      <c r="G41" s="90"/>
      <c r="H41" s="90"/>
      <c r="I41" s="78"/>
      <c r="J41" s="79"/>
      <c r="K41" s="79" t="s">
        <v>58</v>
      </c>
      <c r="L41" s="79">
        <v>2</v>
      </c>
      <c r="M41" s="79">
        <v>51</v>
      </c>
      <c r="N41" s="72">
        <f>SUM(M41/M43)</f>
        <v>0.85</v>
      </c>
      <c r="O41" s="79"/>
    </row>
    <row r="42" spans="1:15" ht="12.75">
      <c r="A42" s="79" t="s">
        <v>41</v>
      </c>
      <c r="B42" s="79">
        <v>0</v>
      </c>
      <c r="C42" s="79">
        <v>0</v>
      </c>
      <c r="D42" s="72">
        <f>SUM(C42/C49)</f>
        <v>0</v>
      </c>
      <c r="E42" s="73"/>
      <c r="F42" s="89"/>
      <c r="G42" s="90"/>
      <c r="H42" s="90"/>
      <c r="I42" s="78"/>
      <c r="J42" s="79"/>
      <c r="K42" s="79"/>
      <c r="L42" s="79"/>
      <c r="M42" s="79"/>
      <c r="N42" s="72"/>
      <c r="O42" s="79"/>
    </row>
    <row r="43" spans="1:15" ht="12.75">
      <c r="A43" s="79" t="s">
        <v>32</v>
      </c>
      <c r="B43" s="79">
        <v>83</v>
      </c>
      <c r="C43" s="79">
        <v>11569</v>
      </c>
      <c r="D43" s="72">
        <f>SUM(C43/C49)</f>
        <v>0.1292308036013494</v>
      </c>
      <c r="E43" s="73"/>
      <c r="F43" s="89"/>
      <c r="G43" s="90"/>
      <c r="H43" s="90"/>
      <c r="I43" s="78"/>
      <c r="J43" s="79"/>
      <c r="K43" s="74" t="str">
        <f>A49</f>
        <v>Total November 2011</v>
      </c>
      <c r="L43" s="75">
        <f>SUM(L33:L39)</f>
        <v>0</v>
      </c>
      <c r="M43" s="75">
        <f>SUM(M33:M41)</f>
        <v>60</v>
      </c>
      <c r="N43" s="72" t="s">
        <v>61</v>
      </c>
      <c r="O43" s="79"/>
    </row>
    <row r="44" spans="1:15" ht="12.75">
      <c r="A44" s="79" t="s">
        <v>57</v>
      </c>
      <c r="B44" s="79">
        <v>135</v>
      </c>
      <c r="C44" s="79">
        <v>11142</v>
      </c>
      <c r="D44" s="72">
        <f>SUM(C44/C49)</f>
        <v>0.1244610263398941</v>
      </c>
      <c r="E44" s="73"/>
      <c r="F44" s="89"/>
      <c r="G44" s="90"/>
      <c r="H44" s="90"/>
      <c r="I44" s="78"/>
      <c r="J44" s="79"/>
      <c r="K44" s="74" t="str">
        <f>A50</f>
        <v>Total November 2010</v>
      </c>
      <c r="L44" s="75">
        <v>0</v>
      </c>
      <c r="M44" s="75">
        <v>47</v>
      </c>
      <c r="N44" s="72"/>
      <c r="O44" s="79"/>
    </row>
    <row r="45" spans="1:15" ht="12.75">
      <c r="A45" s="79" t="s">
        <v>23</v>
      </c>
      <c r="B45" s="79">
        <v>11</v>
      </c>
      <c r="C45" s="79">
        <v>1264</v>
      </c>
      <c r="D45" s="72">
        <f>SUM(C45/C49)</f>
        <v>0.014119434328991756</v>
      </c>
      <c r="E45" s="73"/>
      <c r="F45" s="89"/>
      <c r="G45" s="90"/>
      <c r="H45" s="90"/>
      <c r="I45" s="78"/>
      <c r="J45" s="79"/>
      <c r="K45" s="74" t="str">
        <f>A51</f>
        <v>2011 change 2010</v>
      </c>
      <c r="L45" s="75">
        <f>SUM(L43-L44)</f>
        <v>0</v>
      </c>
      <c r="M45" s="75">
        <f>SUM(M43-M44)</f>
        <v>13</v>
      </c>
      <c r="N45" s="72"/>
      <c r="O45" s="79"/>
    </row>
    <row r="46" spans="1:15" ht="12.75">
      <c r="A46" s="79" t="s">
        <v>58</v>
      </c>
      <c r="B46" s="79">
        <v>44</v>
      </c>
      <c r="C46" s="79">
        <v>1010</v>
      </c>
      <c r="D46" s="72">
        <f>SUM(C46/C49)</f>
        <v>0.011282142936931704</v>
      </c>
      <c r="E46" s="73"/>
      <c r="F46" s="89"/>
      <c r="G46" s="90"/>
      <c r="H46" s="90"/>
      <c r="I46" s="78"/>
      <c r="J46" s="79"/>
      <c r="K46" s="74" t="str">
        <f>A52</f>
        <v>% change 2011 - 2010</v>
      </c>
      <c r="L46" s="75" t="e">
        <f>SUM((L43-L44)/L44)</f>
        <v>#DIV/0!</v>
      </c>
      <c r="M46" s="75">
        <f>SUM((M43-M44)/M44)</f>
        <v>0.2765957446808511</v>
      </c>
      <c r="N46" s="72"/>
      <c r="O46" s="79"/>
    </row>
    <row r="47" spans="1:15" ht="12.75">
      <c r="A47" s="79" t="s">
        <v>61</v>
      </c>
      <c r="B47" s="79" t="s">
        <v>61</v>
      </c>
      <c r="C47" s="79" t="s">
        <v>61</v>
      </c>
      <c r="D47" s="72" t="s">
        <v>61</v>
      </c>
      <c r="E47" s="73"/>
      <c r="F47" s="89"/>
      <c r="G47" s="90"/>
      <c r="H47" s="90"/>
      <c r="I47" s="78"/>
      <c r="J47" s="79"/>
      <c r="K47" s="74"/>
      <c r="L47" s="75"/>
      <c r="M47" s="75"/>
      <c r="N47" s="72"/>
      <c r="O47" s="79"/>
    </row>
    <row r="48" spans="1:15" ht="12.75">
      <c r="A48" s="79" t="s">
        <v>61</v>
      </c>
      <c r="B48" s="79" t="s">
        <v>61</v>
      </c>
      <c r="C48" s="79" t="s">
        <v>61</v>
      </c>
      <c r="D48" s="72"/>
      <c r="E48" s="73"/>
      <c r="F48" s="89"/>
      <c r="G48" s="90"/>
      <c r="H48" s="90"/>
      <c r="I48" s="78"/>
      <c r="J48" s="79"/>
      <c r="K48" s="74"/>
      <c r="L48" s="75"/>
      <c r="M48" s="75"/>
      <c r="N48" s="72"/>
      <c r="O48" s="79"/>
    </row>
    <row r="49" spans="1:15" ht="12.75">
      <c r="A49" s="74" t="s">
        <v>127</v>
      </c>
      <c r="B49" s="75">
        <f>SUM(B6:B47)</f>
        <v>779</v>
      </c>
      <c r="C49" s="75">
        <f>SUM(C6:C47)</f>
        <v>89522</v>
      </c>
      <c r="D49" s="80"/>
      <c r="E49" s="64"/>
      <c r="F49" s="89"/>
      <c r="G49" s="90"/>
      <c r="H49" s="90"/>
      <c r="I49" s="78"/>
      <c r="J49" s="73"/>
      <c r="K49" s="74"/>
      <c r="L49" s="75"/>
      <c r="M49" s="75"/>
      <c r="N49" s="72"/>
      <c r="O49" s="79"/>
    </row>
    <row r="50" spans="1:15" ht="12.75">
      <c r="A50" s="74" t="s">
        <v>128</v>
      </c>
      <c r="B50" s="64">
        <v>1521</v>
      </c>
      <c r="C50" s="64">
        <v>88007</v>
      </c>
      <c r="D50" s="80"/>
      <c r="E50" s="64"/>
      <c r="F50" s="74" t="str">
        <f>A49</f>
        <v>Total November 2011</v>
      </c>
      <c r="G50" s="75">
        <f>SUM(G6:G35)</f>
        <v>311</v>
      </c>
      <c r="H50" s="75">
        <f>SUM(H6:H49)</f>
        <v>11207</v>
      </c>
      <c r="I50" s="72"/>
      <c r="J50" s="73"/>
      <c r="K50" s="81"/>
      <c r="L50" s="82"/>
      <c r="M50" s="82"/>
      <c r="N50" s="93"/>
      <c r="O50" s="79"/>
    </row>
    <row r="51" spans="1:15" ht="12.75">
      <c r="A51" s="74" t="s">
        <v>73</v>
      </c>
      <c r="B51" s="75">
        <f>SUM(B49-B50)</f>
        <v>-742</v>
      </c>
      <c r="C51" s="75">
        <f>SUM(C49-C50)</f>
        <v>1515</v>
      </c>
      <c r="D51" s="80"/>
      <c r="E51" s="64"/>
      <c r="F51" s="74" t="str">
        <f>A50</f>
        <v>Total November 2010</v>
      </c>
      <c r="G51" s="64">
        <v>283</v>
      </c>
      <c r="H51" s="64">
        <v>10323</v>
      </c>
      <c r="I51" s="78"/>
      <c r="J51" s="73"/>
      <c r="K51" s="90"/>
      <c r="L51" s="90"/>
      <c r="M51" s="90"/>
      <c r="N51" s="94"/>
      <c r="O51" s="79"/>
    </row>
    <row r="52" spans="1:15" ht="12.75">
      <c r="A52" s="74" t="s">
        <v>74</v>
      </c>
      <c r="B52" s="75">
        <f>SUM(B51/B50)</f>
        <v>-0.4878369493754109</v>
      </c>
      <c r="C52" s="75">
        <f>SUM(C51/C50)</f>
        <v>0.017214539752519686</v>
      </c>
      <c r="D52" s="80"/>
      <c r="E52" s="90"/>
      <c r="F52" s="74" t="str">
        <f>A51</f>
        <v>2011 change 2010</v>
      </c>
      <c r="G52" s="75">
        <f>SUM(G50-G51)</f>
        <v>28</v>
      </c>
      <c r="H52" s="75">
        <f>SUM(H50-H51)</f>
        <v>884</v>
      </c>
      <c r="I52" s="80"/>
      <c r="J52" s="73"/>
      <c r="K52" s="79"/>
      <c r="L52" s="79"/>
      <c r="M52" s="79"/>
      <c r="N52" s="73"/>
      <c r="O52" s="79"/>
    </row>
    <row r="53" spans="1:15" ht="12.75">
      <c r="A53" s="83"/>
      <c r="B53" s="84"/>
      <c r="C53" s="84"/>
      <c r="D53" s="80"/>
      <c r="E53" s="64"/>
      <c r="F53" s="74" t="str">
        <f>A52</f>
        <v>% change 2011 - 2010</v>
      </c>
      <c r="G53" s="75">
        <f>G52/G51</f>
        <v>0.0989399293286219</v>
      </c>
      <c r="H53" s="75">
        <f>H52/H51</f>
        <v>0.08563402111789209</v>
      </c>
      <c r="I53" s="80"/>
      <c r="J53" s="64"/>
      <c r="K53" s="79"/>
      <c r="L53" s="79"/>
      <c r="M53" s="79"/>
      <c r="N53" s="73"/>
      <c r="O53" s="79"/>
    </row>
    <row r="54" spans="1:15" ht="12.75">
      <c r="A54" s="83"/>
      <c r="B54" s="84"/>
      <c r="C54" s="84"/>
      <c r="D54" s="80"/>
      <c r="E54" s="64"/>
      <c r="F54" s="83"/>
      <c r="G54" s="84"/>
      <c r="H54" s="84"/>
      <c r="I54" s="80"/>
      <c r="J54" s="64"/>
      <c r="K54" s="79"/>
      <c r="L54" s="79"/>
      <c r="M54" s="79"/>
      <c r="N54" s="73"/>
      <c r="O54" s="79"/>
    </row>
    <row r="55" spans="1:15" ht="12.75">
      <c r="A55" s="83"/>
      <c r="B55" s="84"/>
      <c r="C55" s="84"/>
      <c r="D55" s="80"/>
      <c r="E55" s="85"/>
      <c r="F55" s="74"/>
      <c r="G55" s="75"/>
      <c r="H55" s="75"/>
      <c r="I55" s="80"/>
      <c r="J55" s="79"/>
      <c r="K55" s="79"/>
      <c r="L55" s="79"/>
      <c r="M55" s="79"/>
      <c r="N55" s="73"/>
      <c r="O55" s="79"/>
    </row>
    <row r="56" spans="1:15" ht="12.75">
      <c r="A56" s="89"/>
      <c r="B56" s="90"/>
      <c r="C56" s="90"/>
      <c r="D56" s="80"/>
      <c r="E56" s="85"/>
      <c r="F56" s="91"/>
      <c r="G56" s="92"/>
      <c r="H56" s="92"/>
      <c r="I56" s="95"/>
      <c r="J56" s="79"/>
      <c r="K56" s="79"/>
      <c r="L56" s="79"/>
      <c r="M56" s="79"/>
      <c r="N56" s="73"/>
      <c r="O56" s="79"/>
    </row>
    <row r="57" spans="1:15" ht="12.75">
      <c r="A57" s="91"/>
      <c r="B57" s="92"/>
      <c r="C57" s="92"/>
      <c r="D57" s="86"/>
      <c r="E57" s="85"/>
      <c r="F57" s="85"/>
      <c r="G57" s="79"/>
      <c r="H57" s="79"/>
      <c r="I57" s="79"/>
      <c r="J57" s="79"/>
      <c r="K57" s="79"/>
      <c r="L57" s="79"/>
      <c r="M57" s="79"/>
      <c r="N57" s="73"/>
      <c r="O57" s="79"/>
    </row>
    <row r="58" spans="1:15" ht="12.75">
      <c r="A58" s="79"/>
      <c r="B58" s="79"/>
      <c r="C58" s="79"/>
      <c r="D58" s="79"/>
      <c r="E58" s="85"/>
      <c r="F58" s="79"/>
      <c r="G58" s="79"/>
      <c r="H58" s="79"/>
      <c r="I58" s="79"/>
      <c r="J58" s="79"/>
      <c r="K58" s="79"/>
      <c r="L58" s="79"/>
      <c r="M58" s="79"/>
      <c r="N58" s="73"/>
      <c r="O58" s="79"/>
    </row>
    <row r="59" spans="1:15" ht="12.75">
      <c r="A59" s="79"/>
      <c r="B59" s="79"/>
      <c r="C59" s="79"/>
      <c r="D59" s="79"/>
      <c r="E59" s="85"/>
      <c r="F59" s="79"/>
      <c r="G59" s="79"/>
      <c r="H59" s="79"/>
      <c r="I59" s="79"/>
      <c r="J59" s="79"/>
      <c r="K59" s="79"/>
      <c r="L59" s="79"/>
      <c r="M59" s="79"/>
      <c r="N59" s="73"/>
      <c r="O59" s="79"/>
    </row>
    <row r="60" spans="1:15" ht="12.75">
      <c r="A60" s="79"/>
      <c r="B60" s="79"/>
      <c r="C60" s="79"/>
      <c r="D60" s="79"/>
      <c r="E60" s="85"/>
      <c r="F60" s="79"/>
      <c r="G60" s="79"/>
      <c r="H60" s="79"/>
      <c r="I60" s="79"/>
      <c r="J60" s="79"/>
      <c r="K60" s="79"/>
      <c r="L60" s="79"/>
      <c r="M60" s="79"/>
      <c r="N60" s="73"/>
      <c r="O60" s="79"/>
    </row>
    <row r="61" spans="1:15" ht="12.75">
      <c r="A61" s="79"/>
      <c r="B61" s="79"/>
      <c r="C61" s="79"/>
      <c r="D61" s="79"/>
      <c r="E61" s="85"/>
      <c r="F61" s="79"/>
      <c r="G61" s="79"/>
      <c r="H61" s="79"/>
      <c r="I61" s="79"/>
      <c r="J61" s="79"/>
      <c r="K61" s="79"/>
      <c r="L61" s="79"/>
      <c r="M61" s="79"/>
      <c r="N61" s="73"/>
      <c r="O61" s="79"/>
    </row>
    <row r="62" spans="1:15" ht="12.75">
      <c r="A62" s="79"/>
      <c r="B62" s="79"/>
      <c r="C62" s="79"/>
      <c r="D62" s="79"/>
      <c r="E62" s="85"/>
      <c r="F62" s="79"/>
      <c r="G62" s="79"/>
      <c r="H62" s="79"/>
      <c r="I62" s="79"/>
      <c r="J62" s="79"/>
      <c r="K62" s="79"/>
      <c r="L62" s="79"/>
      <c r="M62" s="79"/>
      <c r="N62" s="73"/>
      <c r="O62" s="79"/>
    </row>
    <row r="63" spans="1:15" ht="12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3"/>
      <c r="O63" s="79"/>
    </row>
    <row r="64" spans="1:15" ht="12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3"/>
      <c r="O64" s="79"/>
    </row>
    <row r="65" spans="1:15" ht="12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3"/>
      <c r="O65" s="79"/>
    </row>
    <row r="66" spans="1:15" ht="12.75">
      <c r="A66" s="79"/>
      <c r="B66" s="79"/>
      <c r="C66" s="79"/>
      <c r="D66" s="79"/>
      <c r="E66" s="85"/>
      <c r="F66" s="79"/>
      <c r="G66" s="79"/>
      <c r="H66" s="79"/>
      <c r="I66" s="79"/>
      <c r="J66" s="79"/>
      <c r="K66" s="79"/>
      <c r="L66" s="79"/>
      <c r="M66" s="79"/>
      <c r="N66" s="73"/>
      <c r="O66" s="79"/>
    </row>
    <row r="71" ht="12.75">
      <c r="E71" s="70"/>
    </row>
    <row r="72" ht="12.75">
      <c r="E72" s="70"/>
    </row>
    <row r="73" ht="12.75">
      <c r="E73" s="70"/>
    </row>
    <row r="74" ht="12.75">
      <c r="E74" s="70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6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100" customWidth="1"/>
    <col min="2" max="2" width="15.140625" style="100" customWidth="1"/>
    <col min="3" max="3" width="14.28125" style="100" customWidth="1"/>
    <col min="4" max="4" width="11.28125" style="100" customWidth="1"/>
    <col min="5" max="5" width="1.57421875" style="100" customWidth="1"/>
    <col min="6" max="6" width="29.00390625" style="100" customWidth="1"/>
    <col min="7" max="7" width="14.7109375" style="100" customWidth="1"/>
    <col min="8" max="8" width="14.28125" style="100" customWidth="1"/>
    <col min="9" max="9" width="11.8515625" style="100" customWidth="1"/>
    <col min="10" max="10" width="1.421875" style="100" customWidth="1"/>
    <col min="11" max="11" width="30.421875" style="100" customWidth="1"/>
    <col min="12" max="12" width="14.8515625" style="100" customWidth="1"/>
    <col min="13" max="13" width="15.00390625" style="100" customWidth="1"/>
    <col min="14" max="14" width="11.00390625" style="20" customWidth="1"/>
    <col min="15" max="16384" width="9.140625" style="100" customWidth="1"/>
  </cols>
  <sheetData>
    <row r="1" spans="1:14" s="10" customFormat="1" ht="24" customHeight="1">
      <c r="A1" s="119" t="s">
        <v>129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0" customFormat="1" ht="12.75">
      <c r="A2" s="10" t="s">
        <v>46</v>
      </c>
      <c r="N2" s="20"/>
    </row>
    <row r="3" spans="2:14" s="10" customFormat="1" ht="12.75">
      <c r="B3" s="7"/>
      <c r="G3" s="7"/>
      <c r="H3" s="7"/>
      <c r="I3" s="7"/>
      <c r="J3" s="7"/>
      <c r="K3" s="7"/>
      <c r="L3" s="7"/>
      <c r="M3" s="7"/>
      <c r="N3" s="20"/>
    </row>
    <row r="4" spans="1:14" s="10" customFormat="1" ht="12.75">
      <c r="A4" s="98"/>
      <c r="B4" s="112" t="s">
        <v>53</v>
      </c>
      <c r="C4" s="112"/>
      <c r="D4" s="113"/>
      <c r="E4" s="7"/>
      <c r="F4" s="8"/>
      <c r="G4" s="112" t="s">
        <v>52</v>
      </c>
      <c r="H4" s="112"/>
      <c r="I4" s="113"/>
      <c r="J4" s="7"/>
      <c r="K4" s="99"/>
      <c r="L4" s="112" t="s">
        <v>51</v>
      </c>
      <c r="M4" s="112"/>
      <c r="N4" s="113"/>
    </row>
    <row r="5" spans="1:14" ht="12.75">
      <c r="A5" s="11" t="s">
        <v>0</v>
      </c>
      <c r="B5" s="12" t="s">
        <v>130</v>
      </c>
      <c r="C5" s="12" t="s">
        <v>131</v>
      </c>
      <c r="D5" s="13" t="s">
        <v>1</v>
      </c>
      <c r="E5" s="7"/>
      <c r="F5" s="11" t="s">
        <v>0</v>
      </c>
      <c r="G5" s="12" t="str">
        <f>B5</f>
        <v>01/12 - 31/12</v>
      </c>
      <c r="H5" s="12" t="str">
        <f>C5</f>
        <v>01/01 - 31/12</v>
      </c>
      <c r="I5" s="13" t="s">
        <v>1</v>
      </c>
      <c r="J5" s="7"/>
      <c r="K5" s="11" t="s">
        <v>0</v>
      </c>
      <c r="L5" s="12" t="str">
        <f>B5</f>
        <v>01/12 - 31/12</v>
      </c>
      <c r="M5" s="12" t="str">
        <f>C5</f>
        <v>01/01 - 31/12</v>
      </c>
      <c r="N5" s="13" t="s">
        <v>1</v>
      </c>
    </row>
    <row r="6" spans="1:14" ht="12.75">
      <c r="A6" s="100" t="s">
        <v>2</v>
      </c>
      <c r="B6" s="100">
        <v>1</v>
      </c>
      <c r="C6" s="100">
        <v>170</v>
      </c>
      <c r="D6" s="16">
        <f>SUM(C6/C49)</f>
        <v>0.0018910741301059002</v>
      </c>
      <c r="E6" s="17"/>
      <c r="F6" s="100" t="s">
        <v>43</v>
      </c>
      <c r="G6" s="100">
        <v>0</v>
      </c>
      <c r="H6" s="100">
        <v>1</v>
      </c>
      <c r="I6" s="16">
        <f>SUM(H6/H50)</f>
        <v>8.813678829543451E-05</v>
      </c>
      <c r="J6" s="17"/>
      <c r="K6" s="100" t="s">
        <v>95</v>
      </c>
      <c r="L6" s="100">
        <v>0</v>
      </c>
      <c r="M6" s="100">
        <v>2</v>
      </c>
      <c r="N6" s="16">
        <f>M6/M22</f>
        <v>0.0017528483786152498</v>
      </c>
    </row>
    <row r="7" spans="1:14" ht="12.75">
      <c r="A7" s="100" t="s">
        <v>5</v>
      </c>
      <c r="B7" s="100">
        <v>14</v>
      </c>
      <c r="C7" s="100">
        <v>3406</v>
      </c>
      <c r="D7" s="16">
        <f>SUM(C7/C49)</f>
        <v>0.03788822639494527</v>
      </c>
      <c r="E7" s="17"/>
      <c r="F7" s="100" t="s">
        <v>3</v>
      </c>
      <c r="G7" s="100">
        <v>0</v>
      </c>
      <c r="H7" s="100">
        <v>10</v>
      </c>
      <c r="I7" s="16">
        <f>SUM(H7/H50)</f>
        <v>0.0008813678829543451</v>
      </c>
      <c r="J7" s="17"/>
      <c r="K7" s="100" t="s">
        <v>49</v>
      </c>
      <c r="L7" s="100">
        <v>0</v>
      </c>
      <c r="M7" s="100">
        <v>0</v>
      </c>
      <c r="N7" s="16">
        <f>SUM(M7/M22)</f>
        <v>0</v>
      </c>
    </row>
    <row r="8" spans="1:14" ht="12.75">
      <c r="A8" s="100" t="s">
        <v>8</v>
      </c>
      <c r="B8" s="100">
        <v>53</v>
      </c>
      <c r="C8" s="100">
        <v>3263</v>
      </c>
      <c r="D8" s="16">
        <f>SUM(C8/C49)</f>
        <v>0.03629749933256207</v>
      </c>
      <c r="E8" s="17"/>
      <c r="F8" s="100" t="s">
        <v>6</v>
      </c>
      <c r="G8" s="100">
        <v>5</v>
      </c>
      <c r="H8" s="100">
        <v>451</v>
      </c>
      <c r="I8" s="16">
        <f>SUM(H8/H50)</f>
        <v>0.039749691521240964</v>
      </c>
      <c r="J8" s="17"/>
      <c r="K8" s="100" t="s">
        <v>7</v>
      </c>
      <c r="L8" s="100">
        <v>0</v>
      </c>
      <c r="M8" s="100">
        <v>148</v>
      </c>
      <c r="N8" s="16">
        <f>SUM(M8/M22)</f>
        <v>0.12971078001752848</v>
      </c>
    </row>
    <row r="9" spans="1:14" ht="12.75">
      <c r="A9" s="100" t="s">
        <v>44</v>
      </c>
      <c r="B9" s="100">
        <v>0</v>
      </c>
      <c r="C9" s="100">
        <v>0</v>
      </c>
      <c r="D9" s="16">
        <f>SUM(C9/C49)</f>
        <v>0</v>
      </c>
      <c r="E9" s="17"/>
      <c r="F9" s="100" t="s">
        <v>47</v>
      </c>
      <c r="G9" s="100">
        <v>0</v>
      </c>
      <c r="H9" s="100">
        <v>7</v>
      </c>
      <c r="I9" s="16">
        <f>SUM(H9/H50)</f>
        <v>0.0006169575180680416</v>
      </c>
      <c r="J9" s="17"/>
      <c r="K9" s="100" t="s">
        <v>10</v>
      </c>
      <c r="L9" s="100">
        <v>1</v>
      </c>
      <c r="M9" s="100">
        <v>36</v>
      </c>
      <c r="N9" s="16">
        <f>SUM(M9/M22)</f>
        <v>0.03155127081507449</v>
      </c>
    </row>
    <row r="10" spans="1:14" ht="12.75">
      <c r="A10" s="100" t="s">
        <v>43</v>
      </c>
      <c r="B10" s="100">
        <v>5</v>
      </c>
      <c r="C10" s="100">
        <v>422</v>
      </c>
      <c r="D10" s="16">
        <f>SUM(C10/C49)</f>
        <v>0.004694313428851117</v>
      </c>
      <c r="E10" s="17"/>
      <c r="F10" s="100" t="s">
        <v>11</v>
      </c>
      <c r="G10" s="100">
        <v>13</v>
      </c>
      <c r="H10" s="100">
        <v>397</v>
      </c>
      <c r="I10" s="16">
        <f>SUM(H10/H50)</f>
        <v>0.034990304953287504</v>
      </c>
      <c r="J10" s="17"/>
      <c r="K10" s="100" t="s">
        <v>12</v>
      </c>
      <c r="L10" s="100">
        <v>0</v>
      </c>
      <c r="M10" s="100">
        <v>76</v>
      </c>
      <c r="N10" s="16">
        <f>SUM(M10/M22)</f>
        <v>0.06660823838737949</v>
      </c>
    </row>
    <row r="11" spans="1:14" ht="12.75">
      <c r="A11" s="100" t="s">
        <v>3</v>
      </c>
      <c r="B11" s="100">
        <v>0</v>
      </c>
      <c r="C11" s="100">
        <v>15</v>
      </c>
      <c r="D11" s="16">
        <f>SUM(C11/C49)</f>
        <v>0.00016685948206816766</v>
      </c>
      <c r="E11" s="17"/>
      <c r="F11" s="100" t="s">
        <v>13</v>
      </c>
      <c r="G11" s="100">
        <v>40</v>
      </c>
      <c r="H11" s="100">
        <v>2452</v>
      </c>
      <c r="I11" s="16">
        <f>SUM(H11/H50)</f>
        <v>0.21611140490040542</v>
      </c>
      <c r="J11" s="17"/>
      <c r="K11" s="100" t="s">
        <v>14</v>
      </c>
      <c r="L11" s="100">
        <v>0</v>
      </c>
      <c r="M11" s="100">
        <v>55</v>
      </c>
      <c r="N11" s="16">
        <f>SUM(M11/M22)</f>
        <v>0.04820333041191937</v>
      </c>
    </row>
    <row r="12" spans="1:14" ht="12.75">
      <c r="A12" s="100" t="s">
        <v>6</v>
      </c>
      <c r="B12" s="100">
        <v>3</v>
      </c>
      <c r="C12" s="100">
        <v>1236</v>
      </c>
      <c r="D12" s="16">
        <f>SUM(C12/C49)</f>
        <v>0.013749221322417016</v>
      </c>
      <c r="E12" s="17"/>
      <c r="F12" s="100" t="s">
        <v>54</v>
      </c>
      <c r="G12" s="100">
        <v>16</v>
      </c>
      <c r="H12" s="100">
        <v>517</v>
      </c>
      <c r="I12" s="16">
        <f>SUM(H12/H50)</f>
        <v>0.04556671954873964</v>
      </c>
      <c r="J12" s="17"/>
      <c r="K12" s="100" t="s">
        <v>59</v>
      </c>
      <c r="L12" s="100">
        <v>0</v>
      </c>
      <c r="M12" s="100">
        <v>3</v>
      </c>
      <c r="N12" s="16">
        <f>SUM(M12/M22)</f>
        <v>0.0026292725679228747</v>
      </c>
    </row>
    <row r="13" spans="1:14" ht="12.75">
      <c r="A13" s="100" t="s">
        <v>60</v>
      </c>
      <c r="B13" s="100">
        <v>0</v>
      </c>
      <c r="C13" s="100">
        <v>0</v>
      </c>
      <c r="D13" s="16">
        <f>SUM(C13/C49)</f>
        <v>0</v>
      </c>
      <c r="E13" s="17"/>
      <c r="F13" s="100" t="s">
        <v>18</v>
      </c>
      <c r="G13" s="100">
        <v>0</v>
      </c>
      <c r="H13" s="100">
        <v>0</v>
      </c>
      <c r="I13" s="16">
        <f>SUM(H13/H50)</f>
        <v>0</v>
      </c>
      <c r="J13" s="17"/>
      <c r="K13" s="100" t="s">
        <v>16</v>
      </c>
      <c r="L13" s="100">
        <v>2</v>
      </c>
      <c r="M13" s="100">
        <v>60</v>
      </c>
      <c r="N13" s="16">
        <f>SUM(M13/M22)</f>
        <v>0.05258545135845749</v>
      </c>
    </row>
    <row r="14" spans="1:14" ht="12.75">
      <c r="A14" s="100" t="s">
        <v>9</v>
      </c>
      <c r="B14" s="100">
        <v>0</v>
      </c>
      <c r="C14" s="100">
        <v>5</v>
      </c>
      <c r="D14" s="16">
        <f>SUM(C14/C49)</f>
        <v>5.561982735605589E-05</v>
      </c>
      <c r="E14" s="17"/>
      <c r="F14" s="100" t="s">
        <v>15</v>
      </c>
      <c r="G14" s="100">
        <v>0</v>
      </c>
      <c r="H14" s="100">
        <v>98</v>
      </c>
      <c r="I14" s="16">
        <f>SUM(H14/H50)</f>
        <v>0.008637405252952583</v>
      </c>
      <c r="J14" s="17"/>
      <c r="K14" s="100" t="s">
        <v>55</v>
      </c>
      <c r="L14" s="100">
        <v>6</v>
      </c>
      <c r="M14" s="100">
        <v>100</v>
      </c>
      <c r="N14" s="16">
        <f>SUM(M14/M22)</f>
        <v>0.0876424189307625</v>
      </c>
    </row>
    <row r="15" spans="1:14" ht="12.75">
      <c r="A15" s="100" t="s">
        <v>47</v>
      </c>
      <c r="B15" s="100">
        <v>0</v>
      </c>
      <c r="C15" s="100">
        <v>0</v>
      </c>
      <c r="D15" s="16">
        <f>SUM(C15/C49)</f>
        <v>0</v>
      </c>
      <c r="E15" s="17"/>
      <c r="F15" s="100" t="s">
        <v>12</v>
      </c>
      <c r="G15" s="100">
        <v>1</v>
      </c>
      <c r="H15" s="100">
        <v>458</v>
      </c>
      <c r="I15" s="16">
        <f>SUM(H15/H50)</f>
        <v>0.040366649039309005</v>
      </c>
      <c r="J15" s="17"/>
      <c r="K15" s="100" t="s">
        <v>17</v>
      </c>
      <c r="L15" s="100">
        <v>0</v>
      </c>
      <c r="M15" s="100">
        <v>49</v>
      </c>
      <c r="N15" s="16">
        <f>SUM(M15/M22)</f>
        <v>0.04294478527607362</v>
      </c>
    </row>
    <row r="16" spans="1:14" ht="12.75">
      <c r="A16" s="100" t="s">
        <v>11</v>
      </c>
      <c r="B16" s="100">
        <v>0</v>
      </c>
      <c r="C16" s="100">
        <v>855</v>
      </c>
      <c r="D16" s="16">
        <f>SUM(C16/C49)</f>
        <v>0.009510990477885556</v>
      </c>
      <c r="E16" s="17"/>
      <c r="F16" s="100" t="s">
        <v>14</v>
      </c>
      <c r="G16" s="100">
        <v>0</v>
      </c>
      <c r="H16" s="100">
        <v>13</v>
      </c>
      <c r="I16" s="16">
        <f>SUM(H16/H50)</f>
        <v>0.0011457782478406487</v>
      </c>
      <c r="J16" s="17"/>
      <c r="K16" s="100" t="s">
        <v>20</v>
      </c>
      <c r="L16" s="100">
        <v>0</v>
      </c>
      <c r="M16" s="100">
        <v>120</v>
      </c>
      <c r="N16" s="16">
        <f>SUM(M16/M22)</f>
        <v>0.10517090271691498</v>
      </c>
    </row>
    <row r="17" spans="1:14" ht="12.75">
      <c r="A17" s="100" t="s">
        <v>13</v>
      </c>
      <c r="B17" s="100">
        <v>11</v>
      </c>
      <c r="C17" s="100">
        <v>10428</v>
      </c>
      <c r="D17" s="16">
        <f>SUM(C17/C49)</f>
        <v>0.11600071193379016</v>
      </c>
      <c r="E17" s="17"/>
      <c r="F17" s="100" t="s">
        <v>19</v>
      </c>
      <c r="G17" s="100">
        <v>0</v>
      </c>
      <c r="H17" s="100">
        <v>10</v>
      </c>
      <c r="I17" s="16">
        <f>SUM(H17/H50)</f>
        <v>0.0008813678829543451</v>
      </c>
      <c r="J17" s="17"/>
      <c r="K17" s="100" t="s">
        <v>21</v>
      </c>
      <c r="L17" s="100">
        <v>5</v>
      </c>
      <c r="M17" s="100">
        <v>182</v>
      </c>
      <c r="N17" s="16">
        <f>SUM(M17/M22)</f>
        <v>0.15950920245398773</v>
      </c>
    </row>
    <row r="18" spans="1:14" ht="12.75">
      <c r="A18" s="100" t="s">
        <v>54</v>
      </c>
      <c r="B18" s="100">
        <v>26</v>
      </c>
      <c r="C18" s="100">
        <v>6377</v>
      </c>
      <c r="D18" s="16">
        <f>SUM(C18/C49)</f>
        <v>0.07093752780991368</v>
      </c>
      <c r="E18" s="17"/>
      <c r="F18" s="100" t="s">
        <v>25</v>
      </c>
      <c r="G18" s="100">
        <v>7</v>
      </c>
      <c r="H18" s="100">
        <v>154</v>
      </c>
      <c r="I18" s="16">
        <f>SUM(H18/H50)</f>
        <v>0.013573065397496916</v>
      </c>
      <c r="J18" s="17"/>
      <c r="K18" s="100" t="s">
        <v>23</v>
      </c>
      <c r="L18" s="100">
        <v>5</v>
      </c>
      <c r="M18" s="100">
        <v>175</v>
      </c>
      <c r="N18" s="16">
        <f>SUM(M18/M22)</f>
        <v>0.15337423312883436</v>
      </c>
    </row>
    <row r="19" spans="1:14" ht="12.75">
      <c r="A19" s="100" t="s">
        <v>18</v>
      </c>
      <c r="B19" s="100">
        <v>8</v>
      </c>
      <c r="C19" s="100">
        <v>993</v>
      </c>
      <c r="D19" s="16">
        <f>SUM(C19/C49)</f>
        <v>0.011046097712912699</v>
      </c>
      <c r="E19" s="17"/>
      <c r="F19" s="100" t="s">
        <v>7</v>
      </c>
      <c r="G19" s="100">
        <v>0</v>
      </c>
      <c r="H19" s="100">
        <v>0</v>
      </c>
      <c r="I19" s="16">
        <f>SUM(H19/H50)</f>
        <v>0</v>
      </c>
      <c r="J19" s="17"/>
      <c r="K19" s="100" t="s">
        <v>58</v>
      </c>
      <c r="L19" s="100">
        <v>1</v>
      </c>
      <c r="M19" s="100">
        <v>135</v>
      </c>
      <c r="N19" s="16">
        <f>SUM(M19/M22)</f>
        <v>0.11831726555652936</v>
      </c>
    </row>
    <row r="20" spans="1:14" ht="12.75">
      <c r="A20" s="100" t="s">
        <v>15</v>
      </c>
      <c r="B20" s="100">
        <v>6</v>
      </c>
      <c r="C20" s="100">
        <v>3895</v>
      </c>
      <c r="D20" s="16">
        <f>SUM(C20/C49)</f>
        <v>0.04332784551036754</v>
      </c>
      <c r="E20" s="17"/>
      <c r="F20" s="100" t="s">
        <v>22</v>
      </c>
      <c r="G20" s="100">
        <v>0</v>
      </c>
      <c r="H20" s="100">
        <v>1</v>
      </c>
      <c r="I20" s="16">
        <f>SUM(H20/H50)</f>
        <v>8.813678829543451E-05</v>
      </c>
      <c r="J20" s="17"/>
      <c r="K20" s="100" t="s">
        <v>61</v>
      </c>
      <c r="L20" s="100" t="s">
        <v>61</v>
      </c>
      <c r="M20" s="100" t="s">
        <v>61</v>
      </c>
      <c r="N20" s="16" t="s">
        <v>61</v>
      </c>
    </row>
    <row r="21" spans="1:14" ht="12.75">
      <c r="A21" s="100" t="s">
        <v>24</v>
      </c>
      <c r="B21" s="100">
        <v>1</v>
      </c>
      <c r="C21" s="100">
        <v>125</v>
      </c>
      <c r="D21" s="16">
        <f>SUM(C21/C49)</f>
        <v>0.0013904956839013972</v>
      </c>
      <c r="E21" s="17"/>
      <c r="F21" s="100" t="s">
        <v>55</v>
      </c>
      <c r="G21" s="100">
        <v>3</v>
      </c>
      <c r="H21" s="100">
        <v>334</v>
      </c>
      <c r="I21" s="16">
        <f>SUM(H21/H50)</f>
        <v>0.029437687290675127</v>
      </c>
      <c r="J21" s="17"/>
      <c r="K21" s="53"/>
      <c r="L21" s="101"/>
      <c r="M21" s="101"/>
      <c r="N21" s="102"/>
    </row>
    <row r="22" spans="1:14" ht="12.75">
      <c r="A22" s="100" t="s">
        <v>50</v>
      </c>
      <c r="B22" s="100">
        <v>0</v>
      </c>
      <c r="C22" s="100">
        <v>3</v>
      </c>
      <c r="D22" s="16">
        <f>SUM(C22/C49)</f>
        <v>3.337189641363353E-05</v>
      </c>
      <c r="E22" s="17"/>
      <c r="F22" s="100" t="s">
        <v>17</v>
      </c>
      <c r="G22" s="100">
        <v>3</v>
      </c>
      <c r="H22" s="100">
        <v>172</v>
      </c>
      <c r="I22" s="16">
        <f>SUM(H22/H50)</f>
        <v>0.015159527586814736</v>
      </c>
      <c r="J22" s="17"/>
      <c r="K22" s="32" t="str">
        <f>F50</f>
        <v>Total December 2011</v>
      </c>
      <c r="L22" s="54">
        <f>SUM(L6:L20)</f>
        <v>20</v>
      </c>
      <c r="M22" s="34">
        <f>SUM(M6:M21)</f>
        <v>1141</v>
      </c>
      <c r="N22" s="102"/>
    </row>
    <row r="23" spans="1:17" ht="12.75">
      <c r="A23" s="100" t="s">
        <v>19</v>
      </c>
      <c r="B23" s="100">
        <v>2</v>
      </c>
      <c r="C23" s="100">
        <v>2646</v>
      </c>
      <c r="D23" s="16">
        <f>SUM(C23/C49)</f>
        <v>0.029434012636824776</v>
      </c>
      <c r="E23" s="17"/>
      <c r="F23" s="100" t="s">
        <v>27</v>
      </c>
      <c r="G23" s="100">
        <v>8</v>
      </c>
      <c r="H23" s="100">
        <v>666</v>
      </c>
      <c r="I23" s="16">
        <f>SUM(H23/H50)</f>
        <v>0.058699101004759384</v>
      </c>
      <c r="J23" s="17"/>
      <c r="K23" s="32" t="str">
        <f>F51</f>
        <v>Total December 2010</v>
      </c>
      <c r="L23" s="7">
        <v>34</v>
      </c>
      <c r="M23" s="7">
        <v>1056</v>
      </c>
      <c r="N23" s="102"/>
      <c r="P23" s="28"/>
      <c r="Q23" s="28"/>
    </row>
    <row r="24" spans="1:14" ht="12.75">
      <c r="A24" s="100" t="s">
        <v>25</v>
      </c>
      <c r="B24" s="100">
        <v>1</v>
      </c>
      <c r="C24" s="100">
        <v>438</v>
      </c>
      <c r="D24" s="16">
        <f>SUM(C24/C49)</f>
        <v>0.004872296876390496</v>
      </c>
      <c r="E24" s="17"/>
      <c r="F24" s="100" t="s">
        <v>28</v>
      </c>
      <c r="G24" s="100">
        <v>10</v>
      </c>
      <c r="H24" s="100">
        <v>485</v>
      </c>
      <c r="I24" s="16">
        <f>SUM(H24/H50)</f>
        <v>0.04274634232328574</v>
      </c>
      <c r="J24" s="17"/>
      <c r="K24" s="32" t="str">
        <f>F52</f>
        <v>2011 change 2010</v>
      </c>
      <c r="L24" s="34">
        <f>SUM(L22-L23)</f>
        <v>-14</v>
      </c>
      <c r="M24" s="34">
        <f>SUM(M22-M23)</f>
        <v>85</v>
      </c>
      <c r="N24" s="102"/>
    </row>
    <row r="25" spans="1:14" ht="12.75">
      <c r="A25" s="100" t="s">
        <v>26</v>
      </c>
      <c r="B25" s="100">
        <v>2</v>
      </c>
      <c r="C25" s="100">
        <v>412</v>
      </c>
      <c r="D25" s="16">
        <f>SUM(C25/C49)</f>
        <v>0.004583073774139005</v>
      </c>
      <c r="E25" s="17"/>
      <c r="F25" s="100" t="s">
        <v>42</v>
      </c>
      <c r="G25" s="100">
        <v>0</v>
      </c>
      <c r="H25" s="100">
        <v>4</v>
      </c>
      <c r="I25" s="16">
        <f>SUM(H25/H50)</f>
        <v>0.00035254715318173806</v>
      </c>
      <c r="J25" s="17"/>
      <c r="K25" s="32" t="str">
        <f>F53</f>
        <v>% change 2011 - 2010</v>
      </c>
      <c r="L25" s="35">
        <f>SUM((L22-L23)/L23)</f>
        <v>-0.4117647058823529</v>
      </c>
      <c r="M25" s="35">
        <f>SUM((M22-M23)/M23)</f>
        <v>0.08049242424242424</v>
      </c>
      <c r="N25" s="102"/>
    </row>
    <row r="26" spans="1:14" ht="12.75">
      <c r="A26" s="100" t="s">
        <v>22</v>
      </c>
      <c r="B26" s="100">
        <v>2</v>
      </c>
      <c r="C26" s="100">
        <v>1796</v>
      </c>
      <c r="D26" s="16">
        <f>SUM(C26/C49)</f>
        <v>0.019978641986295273</v>
      </c>
      <c r="E26" s="17"/>
      <c r="F26" s="100" t="s">
        <v>20</v>
      </c>
      <c r="G26" s="100">
        <v>6</v>
      </c>
      <c r="H26" s="100">
        <v>1647</v>
      </c>
      <c r="I26" s="16">
        <f>SUM(H26/H50)</f>
        <v>0.14516129032258066</v>
      </c>
      <c r="J26" s="17"/>
      <c r="K26" s="32"/>
      <c r="L26" s="35"/>
      <c r="M26" s="35"/>
      <c r="N26" s="102"/>
    </row>
    <row r="27" spans="1:14" ht="12.75">
      <c r="A27" s="100" t="s">
        <v>55</v>
      </c>
      <c r="B27" s="100">
        <v>3</v>
      </c>
      <c r="C27" s="100">
        <v>1905</v>
      </c>
      <c r="D27" s="16">
        <f>SUM(C27/C49)</f>
        <v>0.021191154222657292</v>
      </c>
      <c r="E27" s="17"/>
      <c r="F27" s="100" t="s">
        <v>37</v>
      </c>
      <c r="G27" s="100">
        <v>0</v>
      </c>
      <c r="H27" s="100">
        <v>0</v>
      </c>
      <c r="I27" s="16">
        <f>SUM(H27/H50)</f>
        <v>0</v>
      </c>
      <c r="J27" s="17"/>
      <c r="K27" s="32"/>
      <c r="L27" s="35"/>
      <c r="M27" s="35"/>
      <c r="N27" s="102"/>
    </row>
    <row r="28" spans="1:14" ht="12.75">
      <c r="A28" s="100" t="s">
        <v>56</v>
      </c>
      <c r="B28" s="100">
        <v>0</v>
      </c>
      <c r="C28" s="100">
        <v>0</v>
      </c>
      <c r="D28" s="16">
        <f>SUM(C28/C49)</f>
        <v>0</v>
      </c>
      <c r="E28" s="17"/>
      <c r="F28" s="100" t="s">
        <v>30</v>
      </c>
      <c r="G28" s="100">
        <v>0</v>
      </c>
      <c r="H28" s="100">
        <v>0</v>
      </c>
      <c r="I28" s="16">
        <f>SUM(H28/H50)</f>
        <v>0</v>
      </c>
      <c r="J28" s="17"/>
      <c r="K28" s="103"/>
      <c r="L28" s="104"/>
      <c r="M28" s="104"/>
      <c r="N28" s="105"/>
    </row>
    <row r="29" spans="1:10" ht="12.75">
      <c r="A29" s="100" t="s">
        <v>29</v>
      </c>
      <c r="B29" s="100">
        <v>2</v>
      </c>
      <c r="C29" s="100">
        <v>413</v>
      </c>
      <c r="D29" s="16">
        <f>SUM(C29/C49)</f>
        <v>0.004594197739610216</v>
      </c>
      <c r="E29" s="17"/>
      <c r="F29" s="100" t="s">
        <v>36</v>
      </c>
      <c r="G29" s="100">
        <v>0</v>
      </c>
      <c r="H29" s="100">
        <v>25</v>
      </c>
      <c r="I29" s="16">
        <f>SUM(H29/H50)</f>
        <v>0.002203419707385863</v>
      </c>
      <c r="J29" s="17"/>
    </row>
    <row r="30" spans="1:10" ht="12.75">
      <c r="A30" s="100" t="s">
        <v>17</v>
      </c>
      <c r="B30" s="100">
        <v>31</v>
      </c>
      <c r="C30" s="100">
        <v>608</v>
      </c>
      <c r="D30" s="16">
        <f>SUM(C30/C49)</f>
        <v>0.006763371006496396</v>
      </c>
      <c r="E30" s="17"/>
      <c r="F30" s="100" t="s">
        <v>31</v>
      </c>
      <c r="G30" s="100">
        <v>0</v>
      </c>
      <c r="H30" s="100">
        <v>3</v>
      </c>
      <c r="I30" s="16">
        <f>SUM(H30/H50)</f>
        <v>0.00026441036488630354</v>
      </c>
      <c r="J30" s="17"/>
    </row>
    <row r="31" spans="1:14" ht="12.75">
      <c r="A31" s="100" t="s">
        <v>27</v>
      </c>
      <c r="B31" s="100">
        <v>23</v>
      </c>
      <c r="C31" s="100">
        <v>6699</v>
      </c>
      <c r="D31" s="16">
        <f>SUM(C31/C49)</f>
        <v>0.07451944469164368</v>
      </c>
      <c r="E31" s="17"/>
      <c r="F31" s="100" t="s">
        <v>41</v>
      </c>
      <c r="G31" s="100">
        <v>0</v>
      </c>
      <c r="H31" s="100">
        <v>0</v>
      </c>
      <c r="I31" s="16">
        <f>SUM(H31/H50)</f>
        <v>0</v>
      </c>
      <c r="K31" s="99"/>
      <c r="L31" s="96" t="s">
        <v>39</v>
      </c>
      <c r="M31" s="96"/>
      <c r="N31" s="97"/>
    </row>
    <row r="32" spans="1:14" ht="12.75">
      <c r="A32" s="100" t="s">
        <v>48</v>
      </c>
      <c r="B32" s="100">
        <v>0</v>
      </c>
      <c r="C32" s="100">
        <v>24</v>
      </c>
      <c r="D32" s="16">
        <f>SUM(C32/C49)</f>
        <v>0.00026697517130906825</v>
      </c>
      <c r="E32" s="17"/>
      <c r="F32" s="100" t="s">
        <v>32</v>
      </c>
      <c r="G32" s="100">
        <v>4</v>
      </c>
      <c r="H32" s="100">
        <v>954</v>
      </c>
      <c r="I32" s="16">
        <f>SUM(H32/H50)</f>
        <v>0.08408249603384453</v>
      </c>
      <c r="K32" s="11" t="s">
        <v>0</v>
      </c>
      <c r="L32" s="12" t="str">
        <f>B5</f>
        <v>01/12 - 31/12</v>
      </c>
      <c r="M32" s="12" t="str">
        <f>C5</f>
        <v>01/01 - 31/12</v>
      </c>
      <c r="N32" s="13" t="s">
        <v>1</v>
      </c>
    </row>
    <row r="33" spans="1:14" ht="12.75">
      <c r="A33" s="100" t="s">
        <v>28</v>
      </c>
      <c r="B33" s="100">
        <v>2</v>
      </c>
      <c r="C33" s="100">
        <v>2719</v>
      </c>
      <c r="D33" s="16">
        <f>SUM(C33/C49)</f>
        <v>0.03024606211622319</v>
      </c>
      <c r="E33" s="17"/>
      <c r="F33" s="100" t="s">
        <v>57</v>
      </c>
      <c r="G33" s="100">
        <v>13</v>
      </c>
      <c r="H33" s="100">
        <v>1784</v>
      </c>
      <c r="I33" s="16">
        <f>SUM(H33/H50)</f>
        <v>0.15723603031905517</v>
      </c>
      <c r="K33" s="53" t="s">
        <v>61</v>
      </c>
      <c r="L33" s="101" t="s">
        <v>61</v>
      </c>
      <c r="M33" s="101" t="s">
        <v>61</v>
      </c>
      <c r="N33" s="16" t="s">
        <v>61</v>
      </c>
    </row>
    <row r="34" spans="1:14" ht="12.75">
      <c r="A34" s="100" t="s">
        <v>33</v>
      </c>
      <c r="B34" s="100">
        <v>0</v>
      </c>
      <c r="C34" s="100">
        <v>0</v>
      </c>
      <c r="D34" s="16">
        <f>SUM(C34/C49)</f>
        <v>0</v>
      </c>
      <c r="E34" s="17"/>
      <c r="F34" s="100" t="s">
        <v>58</v>
      </c>
      <c r="G34" s="100">
        <v>65</v>
      </c>
      <c r="H34" s="100">
        <v>703</v>
      </c>
      <c r="I34" s="16">
        <f>SUM(H34/H50)</f>
        <v>0.06196016217169047</v>
      </c>
      <c r="K34" s="100" t="s">
        <v>49</v>
      </c>
      <c r="L34" s="100">
        <v>0</v>
      </c>
      <c r="M34" s="100">
        <v>0</v>
      </c>
      <c r="N34" s="16">
        <f>SUM(M34/M43)</f>
        <v>0</v>
      </c>
    </row>
    <row r="35" spans="1:14" ht="12.75">
      <c r="A35" s="100" t="s">
        <v>20</v>
      </c>
      <c r="B35" s="100">
        <v>9</v>
      </c>
      <c r="C35" s="100">
        <v>8564</v>
      </c>
      <c r="D35" s="16">
        <f>SUM(C35/C49)</f>
        <v>0.09526564029545252</v>
      </c>
      <c r="E35" s="17"/>
      <c r="F35" s="100" t="s">
        <v>61</v>
      </c>
      <c r="G35" s="100" t="s">
        <v>61</v>
      </c>
      <c r="H35" s="100" t="s">
        <v>61</v>
      </c>
      <c r="I35" s="16" t="s">
        <v>61</v>
      </c>
      <c r="J35" s="17"/>
      <c r="K35" s="100" t="s">
        <v>84</v>
      </c>
      <c r="L35" s="100">
        <v>0</v>
      </c>
      <c r="M35" s="100">
        <v>4</v>
      </c>
      <c r="N35" s="16">
        <f>SUM(M35/M43)</f>
        <v>0.06666666666666667</v>
      </c>
    </row>
    <row r="36" spans="1:14" ht="12.75">
      <c r="A36" s="100" t="s">
        <v>34</v>
      </c>
      <c r="B36" s="100">
        <v>0</v>
      </c>
      <c r="C36" s="100">
        <v>138</v>
      </c>
      <c r="D36" s="16">
        <f>SUM(C36/C49)</f>
        <v>0.0015351072350271425</v>
      </c>
      <c r="E36" s="17"/>
      <c r="F36" s="53"/>
      <c r="G36" s="101"/>
      <c r="H36" s="101"/>
      <c r="I36" s="27"/>
      <c r="J36" s="17"/>
      <c r="K36" s="100" t="s">
        <v>16</v>
      </c>
      <c r="L36" s="100">
        <v>0</v>
      </c>
      <c r="M36" s="100">
        <v>0</v>
      </c>
      <c r="N36" s="16">
        <f>SUM(M36/M43)</f>
        <v>0</v>
      </c>
    </row>
    <row r="37" spans="1:14" ht="12.75">
      <c r="A37" s="100" t="s">
        <v>30</v>
      </c>
      <c r="B37" s="100">
        <v>1</v>
      </c>
      <c r="C37" s="100">
        <v>1759</v>
      </c>
      <c r="D37" s="16">
        <f>SUM(C37/C49)</f>
        <v>0.01956705526386046</v>
      </c>
      <c r="E37" s="17"/>
      <c r="F37" s="53"/>
      <c r="G37" s="101"/>
      <c r="H37" s="101"/>
      <c r="I37" s="27"/>
      <c r="K37" s="100" t="s">
        <v>55</v>
      </c>
      <c r="L37" s="100">
        <v>0</v>
      </c>
      <c r="M37" s="100">
        <v>1</v>
      </c>
      <c r="N37" s="16">
        <f>SUM(M37/M43)</f>
        <v>0.016666666666666666</v>
      </c>
    </row>
    <row r="38" spans="1:14" ht="12.75">
      <c r="A38" s="100" t="s">
        <v>35</v>
      </c>
      <c r="B38" s="100">
        <v>18</v>
      </c>
      <c r="C38" s="100">
        <v>4641</v>
      </c>
      <c r="D38" s="16">
        <f>SUM(C38/C49)</f>
        <v>0.05162632375189107</v>
      </c>
      <c r="E38" s="17"/>
      <c r="F38" s="53"/>
      <c r="G38" s="101"/>
      <c r="H38" s="101"/>
      <c r="I38" s="27"/>
      <c r="K38" s="100" t="s">
        <v>21</v>
      </c>
      <c r="L38" s="100">
        <v>0</v>
      </c>
      <c r="M38" s="100">
        <v>3</v>
      </c>
      <c r="N38" s="16">
        <f>SUM(M38/M43)</f>
        <v>0.05</v>
      </c>
    </row>
    <row r="39" spans="1:14" ht="12.75">
      <c r="A39" s="100" t="s">
        <v>38</v>
      </c>
      <c r="B39" s="100">
        <v>0</v>
      </c>
      <c r="C39" s="100">
        <v>0</v>
      </c>
      <c r="D39" s="16">
        <f>SUM(C39/C49)</f>
        <v>0</v>
      </c>
      <c r="E39" s="17"/>
      <c r="F39" s="53"/>
      <c r="G39" s="101"/>
      <c r="H39" s="101"/>
      <c r="I39" s="27"/>
      <c r="K39" s="100" t="s">
        <v>7</v>
      </c>
      <c r="L39" s="100">
        <v>0</v>
      </c>
      <c r="M39" s="100">
        <v>1</v>
      </c>
      <c r="N39" s="16">
        <f>SUM(M39/M43)</f>
        <v>0.016666666666666666</v>
      </c>
    </row>
    <row r="40" spans="1:14" ht="12.75">
      <c r="A40" s="100" t="s">
        <v>36</v>
      </c>
      <c r="B40" s="100">
        <v>0</v>
      </c>
      <c r="C40" s="100">
        <v>208</v>
      </c>
      <c r="D40" s="16">
        <f>SUM(C40/C49)</f>
        <v>0.002313784818011925</v>
      </c>
      <c r="E40" s="17"/>
      <c r="F40" s="53"/>
      <c r="G40" s="101"/>
      <c r="H40" s="101"/>
      <c r="I40" s="27"/>
      <c r="J40" s="26"/>
      <c r="K40" s="100" t="s">
        <v>23</v>
      </c>
      <c r="L40" s="100">
        <v>0</v>
      </c>
      <c r="M40" s="100">
        <v>0</v>
      </c>
      <c r="N40" s="16">
        <f>SUM(M40/M43)</f>
        <v>0</v>
      </c>
    </row>
    <row r="41" spans="1:14" ht="12.75">
      <c r="A41" s="100" t="s">
        <v>31</v>
      </c>
      <c r="B41" s="100">
        <v>5</v>
      </c>
      <c r="C41" s="100">
        <v>602</v>
      </c>
      <c r="D41" s="16">
        <f>SUM(C41/C49)</f>
        <v>0.0066966272136691285</v>
      </c>
      <c r="E41" s="17"/>
      <c r="F41" s="53"/>
      <c r="G41" s="106"/>
      <c r="H41" s="106"/>
      <c r="I41" s="27"/>
      <c r="J41" s="28"/>
      <c r="K41" s="100" t="s">
        <v>58</v>
      </c>
      <c r="L41" s="100">
        <v>0</v>
      </c>
      <c r="M41" s="100">
        <v>51</v>
      </c>
      <c r="N41" s="16">
        <f>SUM(M41/M43)</f>
        <v>0.85</v>
      </c>
    </row>
    <row r="42" spans="1:14" ht="12.75">
      <c r="A42" s="100" t="s">
        <v>41</v>
      </c>
      <c r="B42" s="100">
        <v>0</v>
      </c>
      <c r="C42" s="100">
        <v>0</v>
      </c>
      <c r="D42" s="16">
        <f>SUM(C42/C49)</f>
        <v>0</v>
      </c>
      <c r="E42" s="17"/>
      <c r="F42" s="53"/>
      <c r="G42" s="106"/>
      <c r="H42" s="106"/>
      <c r="I42" s="27"/>
      <c r="J42" s="28"/>
      <c r="N42" s="16"/>
    </row>
    <row r="43" spans="1:14" ht="12.75">
      <c r="A43" s="100" t="s">
        <v>32</v>
      </c>
      <c r="B43" s="100">
        <v>77</v>
      </c>
      <c r="C43" s="100">
        <v>11646</v>
      </c>
      <c r="D43" s="16">
        <f>SUM(C43/C49)</f>
        <v>0.12954970187772538</v>
      </c>
      <c r="E43" s="17"/>
      <c r="F43" s="53"/>
      <c r="G43" s="106"/>
      <c r="H43" s="106"/>
      <c r="I43" s="27"/>
      <c r="J43" s="28"/>
      <c r="K43" s="32" t="str">
        <f>A49</f>
        <v>Total December 2011</v>
      </c>
      <c r="L43" s="34">
        <f>SUM(L33:L39)</f>
        <v>0</v>
      </c>
      <c r="M43" s="34">
        <f>SUM(M33:M41)</f>
        <v>60</v>
      </c>
      <c r="N43" s="16" t="s">
        <v>61</v>
      </c>
    </row>
    <row r="44" spans="1:14" ht="12.75">
      <c r="A44" s="100" t="s">
        <v>57</v>
      </c>
      <c r="B44" s="100">
        <v>55</v>
      </c>
      <c r="C44" s="100">
        <v>11196</v>
      </c>
      <c r="D44" s="16">
        <f>SUM(C44/C49)</f>
        <v>0.12454391741568034</v>
      </c>
      <c r="E44" s="17"/>
      <c r="F44" s="53"/>
      <c r="G44" s="106"/>
      <c r="H44" s="106"/>
      <c r="I44" s="27"/>
      <c r="J44" s="28"/>
      <c r="K44" s="32" t="str">
        <f>A50</f>
        <v>Total December 2010</v>
      </c>
      <c r="L44" s="54">
        <v>0</v>
      </c>
      <c r="M44" s="54">
        <v>0</v>
      </c>
      <c r="N44" s="102"/>
    </row>
    <row r="45" spans="1:14" ht="12.75">
      <c r="A45" s="100" t="s">
        <v>23</v>
      </c>
      <c r="B45" s="100">
        <v>0</v>
      </c>
      <c r="C45" s="100">
        <v>1264</v>
      </c>
      <c r="D45" s="16">
        <f>SUM(C45/C49)</f>
        <v>0.014060692355610927</v>
      </c>
      <c r="E45" s="17"/>
      <c r="F45" s="53"/>
      <c r="G45" s="106"/>
      <c r="H45" s="106"/>
      <c r="I45" s="27"/>
      <c r="J45" s="28"/>
      <c r="K45" s="32" t="str">
        <f>A51</f>
        <v>2011 change 2010</v>
      </c>
      <c r="L45" s="34">
        <f>SUM(L43-L44)</f>
        <v>0</v>
      </c>
      <c r="M45" s="34">
        <f>SUM(M43-M44)</f>
        <v>60</v>
      </c>
      <c r="N45" s="102"/>
    </row>
    <row r="46" spans="1:14" ht="12.75">
      <c r="A46" s="100" t="s">
        <v>58</v>
      </c>
      <c r="B46" s="100">
        <v>10</v>
      </c>
      <c r="C46" s="100">
        <v>1025</v>
      </c>
      <c r="D46" s="16">
        <f>SUM(C46/C49)</f>
        <v>0.011402064607991457</v>
      </c>
      <c r="E46" s="17"/>
      <c r="F46" s="53"/>
      <c r="G46" s="106"/>
      <c r="H46" s="106"/>
      <c r="I46" s="27"/>
      <c r="J46" s="28"/>
      <c r="K46" s="32" t="str">
        <f>A52</f>
        <v>% change 2011 - 2010</v>
      </c>
      <c r="L46" s="35" t="e">
        <f>SUM((L43-L44)/L44)</f>
        <v>#DIV/0!</v>
      </c>
      <c r="M46" s="35" t="e">
        <f>SUM((M43-M44)/M44)</f>
        <v>#DIV/0!</v>
      </c>
      <c r="N46" s="102"/>
    </row>
    <row r="47" spans="1:14" ht="12.75">
      <c r="A47" s="100" t="s">
        <v>61</v>
      </c>
      <c r="B47" s="100" t="s">
        <v>61</v>
      </c>
      <c r="C47" s="100" t="s">
        <v>61</v>
      </c>
      <c r="D47" s="16" t="s">
        <v>61</v>
      </c>
      <c r="E47" s="17"/>
      <c r="F47" s="53"/>
      <c r="G47" s="106"/>
      <c r="H47" s="106"/>
      <c r="I47" s="27"/>
      <c r="J47" s="28"/>
      <c r="K47" s="32"/>
      <c r="L47" s="35"/>
      <c r="M47" s="35"/>
      <c r="N47" s="102"/>
    </row>
    <row r="48" spans="1:14" ht="12.75">
      <c r="A48" s="100" t="s">
        <v>61</v>
      </c>
      <c r="B48" s="100" t="s">
        <v>61</v>
      </c>
      <c r="C48" s="100" t="s">
        <v>61</v>
      </c>
      <c r="D48" s="16"/>
      <c r="E48" s="20"/>
      <c r="F48" s="53"/>
      <c r="G48" s="106"/>
      <c r="H48" s="106"/>
      <c r="I48" s="27"/>
      <c r="J48" s="28"/>
      <c r="K48" s="32"/>
      <c r="L48" s="35"/>
      <c r="M48" s="35"/>
      <c r="N48" s="102"/>
    </row>
    <row r="49" spans="1:14" ht="12.75">
      <c r="A49" s="32" t="s">
        <v>132</v>
      </c>
      <c r="B49" s="34">
        <f>SUM(B6:B47)</f>
        <v>371</v>
      </c>
      <c r="C49" s="34">
        <f>SUM(C6:C47)</f>
        <v>89896</v>
      </c>
      <c r="D49" s="33"/>
      <c r="E49" s="7"/>
      <c r="F49" s="53"/>
      <c r="G49" s="106"/>
      <c r="H49" s="106"/>
      <c r="I49" s="27"/>
      <c r="J49" s="26"/>
      <c r="K49" s="32"/>
      <c r="L49" s="35"/>
      <c r="M49" s="35"/>
      <c r="N49" s="102"/>
    </row>
    <row r="50" spans="1:14" ht="12.75">
      <c r="A50" s="32" t="s">
        <v>133</v>
      </c>
      <c r="B50" s="7">
        <v>434</v>
      </c>
      <c r="C50" s="7">
        <v>88446</v>
      </c>
      <c r="D50" s="33"/>
      <c r="E50" s="7"/>
      <c r="F50" s="32" t="str">
        <f>A49</f>
        <v>Total December 2011</v>
      </c>
      <c r="G50" s="34">
        <f>SUM(G6:G35)</f>
        <v>194</v>
      </c>
      <c r="H50" s="34">
        <f>SUM(H6:H49)</f>
        <v>11346</v>
      </c>
      <c r="I50" s="25"/>
      <c r="J50" s="26"/>
      <c r="K50" s="38"/>
      <c r="L50" s="47"/>
      <c r="M50" s="47"/>
      <c r="N50" s="105"/>
    </row>
    <row r="51" spans="1:14" ht="12.75">
      <c r="A51" s="32" t="s">
        <v>73</v>
      </c>
      <c r="B51" s="34">
        <f>SUM(B49-B50)</f>
        <v>-63</v>
      </c>
      <c r="C51" s="34">
        <f>SUM(C49-C50)</f>
        <v>1450</v>
      </c>
      <c r="D51" s="33"/>
      <c r="E51" s="7"/>
      <c r="F51" s="32" t="str">
        <f>A50</f>
        <v>Total December 2010</v>
      </c>
      <c r="G51" s="7">
        <v>133</v>
      </c>
      <c r="H51" s="7">
        <v>10437</v>
      </c>
      <c r="I51" s="107"/>
      <c r="J51" s="26"/>
      <c r="K51" s="101"/>
      <c r="L51" s="101"/>
      <c r="M51" s="101"/>
      <c r="N51" s="108"/>
    </row>
    <row r="52" spans="1:10" ht="12.75">
      <c r="A52" s="32" t="s">
        <v>74</v>
      </c>
      <c r="B52" s="35">
        <f>SUM(B51/B50)</f>
        <v>-0.14516129032258066</v>
      </c>
      <c r="C52" s="35">
        <f>SUM(C51/C50)</f>
        <v>0.016394184021889063</v>
      </c>
      <c r="D52" s="36"/>
      <c r="E52" s="101"/>
      <c r="F52" s="32" t="str">
        <f>A51</f>
        <v>2011 change 2010</v>
      </c>
      <c r="G52" s="34">
        <f>SUM(G50-G51)</f>
        <v>61</v>
      </c>
      <c r="H52" s="34">
        <f>SUM(H50-H51)</f>
        <v>909</v>
      </c>
      <c r="I52" s="36"/>
      <c r="J52" s="26"/>
    </row>
    <row r="53" spans="1:10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0.45864661654135336</v>
      </c>
      <c r="H53" s="35">
        <f>H52/H51</f>
        <v>0.0870939925265881</v>
      </c>
      <c r="I53" s="36"/>
      <c r="J53" s="7"/>
    </row>
    <row r="54" spans="1:10" ht="12.75">
      <c r="A54" s="56"/>
      <c r="B54" s="49"/>
      <c r="C54" s="49"/>
      <c r="D54" s="36"/>
      <c r="E54" s="7"/>
      <c r="F54" s="56"/>
      <c r="G54" s="49"/>
      <c r="H54" s="49"/>
      <c r="I54" s="36"/>
      <c r="J54" s="37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53"/>
      <c r="B56" s="101"/>
      <c r="C56" s="101"/>
      <c r="D56" s="36"/>
      <c r="E56" s="40"/>
      <c r="F56" s="103"/>
      <c r="G56" s="104"/>
      <c r="H56" s="104"/>
      <c r="I56" s="109"/>
    </row>
    <row r="57" spans="1:6" ht="12.75">
      <c r="A57" s="103"/>
      <c r="B57" s="104"/>
      <c r="C57" s="104"/>
      <c r="D57" s="39"/>
      <c r="E57" s="40"/>
      <c r="F57" s="40"/>
    </row>
    <row r="58" ht="12.75">
      <c r="E58" s="40"/>
    </row>
    <row r="59" ht="12.75">
      <c r="E59" s="40"/>
    </row>
    <row r="60" ht="12.75">
      <c r="E60" s="40"/>
    </row>
    <row r="61" ht="12.75">
      <c r="E61" s="40"/>
    </row>
    <row r="62" ht="12.75">
      <c r="E62" s="110"/>
    </row>
    <row r="66" ht="12.75">
      <c r="E66" s="40"/>
    </row>
  </sheetData>
  <sheetProtection/>
  <mergeCells count="4">
    <mergeCell ref="A1:N1"/>
    <mergeCell ref="B4:D4"/>
    <mergeCell ref="G4:I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0.7109375" style="24" bestFit="1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75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58" t="s">
        <v>46</v>
      </c>
      <c r="B2" s="59"/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76</v>
      </c>
      <c r="C5" s="12" t="s">
        <v>77</v>
      </c>
      <c r="D5" s="13" t="s">
        <v>1</v>
      </c>
      <c r="E5" s="7"/>
      <c r="F5" s="11" t="s">
        <v>0</v>
      </c>
      <c r="G5" s="12" t="str">
        <f>B5</f>
        <v>01/2 - 28/2</v>
      </c>
      <c r="H5" s="12" t="str">
        <f>C5</f>
        <v>01/01 - 28/2</v>
      </c>
      <c r="I5" s="13" t="s">
        <v>1</v>
      </c>
      <c r="J5" s="7"/>
      <c r="K5" s="11" t="s">
        <v>0</v>
      </c>
      <c r="L5" s="12" t="str">
        <f>B5</f>
        <v>01/2 - 28/2</v>
      </c>
      <c r="M5" s="12" t="str">
        <f>C5</f>
        <v>01/01 - 28/2</v>
      </c>
      <c r="N5" s="13" t="s">
        <v>1</v>
      </c>
    </row>
    <row r="6" spans="1:14" ht="12.75">
      <c r="A6" t="s">
        <v>2</v>
      </c>
      <c r="B6">
        <v>27</v>
      </c>
      <c r="D6" s="16">
        <f>SUM(C6/C49)</f>
        <v>0</v>
      </c>
      <c r="E6" s="17"/>
      <c r="F6" t="s">
        <v>43</v>
      </c>
      <c r="G6">
        <v>0</v>
      </c>
      <c r="H6">
        <v>1</v>
      </c>
      <c r="I6" s="16">
        <f>SUM(H6/H50)</f>
        <v>0.0002922267679719462</v>
      </c>
      <c r="J6" s="17"/>
      <c r="K6" t="s">
        <v>4</v>
      </c>
      <c r="L6">
        <v>0</v>
      </c>
      <c r="M6">
        <v>0</v>
      </c>
      <c r="N6" s="16">
        <f>M6/M23</f>
        <v>0</v>
      </c>
    </row>
    <row r="7" spans="1:14" ht="12.75">
      <c r="A7" t="s">
        <v>5</v>
      </c>
      <c r="B7">
        <v>512</v>
      </c>
      <c r="C7">
        <v>1136</v>
      </c>
      <c r="D7" s="16">
        <f>SUM(C7/C49)</f>
        <v>0.03388010736653743</v>
      </c>
      <c r="E7" s="17"/>
      <c r="F7" t="s">
        <v>3</v>
      </c>
      <c r="G7">
        <v>4</v>
      </c>
      <c r="H7">
        <v>7</v>
      </c>
      <c r="I7" s="16">
        <f>SUM(H7/H50)</f>
        <v>0.0020455873758036236</v>
      </c>
      <c r="J7" s="17"/>
      <c r="K7" t="s">
        <v>49</v>
      </c>
      <c r="L7">
        <v>0</v>
      </c>
      <c r="M7">
        <v>0</v>
      </c>
      <c r="N7" s="16">
        <f>SUM(M7/M23)</f>
        <v>0</v>
      </c>
    </row>
    <row r="8" spans="1:14" ht="12.75">
      <c r="A8" t="s">
        <v>8</v>
      </c>
      <c r="B8">
        <v>581</v>
      </c>
      <c r="C8">
        <v>1340</v>
      </c>
      <c r="D8" s="16">
        <f>SUM(C8/C49)</f>
        <v>0.03996421115419028</v>
      </c>
      <c r="E8" s="17"/>
      <c r="F8" t="s">
        <v>6</v>
      </c>
      <c r="G8">
        <v>46</v>
      </c>
      <c r="H8">
        <v>162</v>
      </c>
      <c r="I8" s="16">
        <f>SUM(H8/H50)</f>
        <v>0.04734073641145529</v>
      </c>
      <c r="J8" s="17"/>
      <c r="K8" t="s">
        <v>7</v>
      </c>
      <c r="L8">
        <v>4</v>
      </c>
      <c r="M8">
        <v>18</v>
      </c>
      <c r="N8" s="16">
        <f>SUM(M8/M23)</f>
        <v>0.08144796380090498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5</v>
      </c>
      <c r="H9">
        <v>7</v>
      </c>
      <c r="I9" s="16">
        <f>SUM(H9/H50)</f>
        <v>0.0020455873758036236</v>
      </c>
      <c r="J9" s="17"/>
      <c r="K9" t="s">
        <v>10</v>
      </c>
      <c r="L9">
        <v>0</v>
      </c>
      <c r="M9">
        <v>4</v>
      </c>
      <c r="N9" s="16">
        <f>SUM(M9/M23)</f>
        <v>0.01809954751131222</v>
      </c>
    </row>
    <row r="10" spans="1:14" ht="12.75">
      <c r="A10" t="s">
        <v>43</v>
      </c>
      <c r="B10">
        <v>85</v>
      </c>
      <c r="C10">
        <v>208</v>
      </c>
      <c r="D10" s="16">
        <f>SUM(C10/C49)</f>
        <v>0.006203399940351924</v>
      </c>
      <c r="E10" s="17"/>
      <c r="F10" t="s">
        <v>11</v>
      </c>
      <c r="G10">
        <v>55</v>
      </c>
      <c r="H10">
        <v>130</v>
      </c>
      <c r="I10" s="16">
        <f>SUM(H10/H50)</f>
        <v>0.03798947983635301</v>
      </c>
      <c r="J10" s="17"/>
      <c r="K10" t="s">
        <v>12</v>
      </c>
      <c r="L10">
        <v>10</v>
      </c>
      <c r="M10">
        <v>22</v>
      </c>
      <c r="N10" s="16">
        <f>SUM(M10/M23)</f>
        <v>0.09954751131221719</v>
      </c>
    </row>
    <row r="11" spans="1:14" ht="12.75">
      <c r="A11" t="s">
        <v>3</v>
      </c>
      <c r="B11">
        <v>0</v>
      </c>
      <c r="C11">
        <v>1</v>
      </c>
      <c r="D11" s="16">
        <f>SUM(C11/C49)</f>
        <v>2.9824038174768865E-05</v>
      </c>
      <c r="E11" s="17"/>
      <c r="F11" t="s">
        <v>13</v>
      </c>
      <c r="G11">
        <v>323</v>
      </c>
      <c r="H11">
        <v>652</v>
      </c>
      <c r="I11" s="16">
        <f>SUM(H11/H50)</f>
        <v>0.19053185271770895</v>
      </c>
      <c r="J11" s="17"/>
      <c r="K11" t="s">
        <v>14</v>
      </c>
      <c r="L11">
        <v>6</v>
      </c>
      <c r="M11">
        <v>17</v>
      </c>
      <c r="N11" s="16">
        <f>SUM(M11/M23)</f>
        <v>0.07692307692307693</v>
      </c>
    </row>
    <row r="12" spans="1:14" ht="12.75">
      <c r="A12" t="s">
        <v>6</v>
      </c>
      <c r="B12">
        <v>208</v>
      </c>
      <c r="C12">
        <v>550</v>
      </c>
      <c r="D12" s="16">
        <f>SUM(C12/C49)</f>
        <v>0.016403220996122875</v>
      </c>
      <c r="E12" s="17"/>
      <c r="F12" t="s">
        <v>54</v>
      </c>
      <c r="G12">
        <v>44</v>
      </c>
      <c r="H12">
        <v>160</v>
      </c>
      <c r="I12" s="16">
        <f>SUM(H12/H50)</f>
        <v>0.046756282875511396</v>
      </c>
      <c r="J12" s="17"/>
      <c r="K12" t="s">
        <v>59</v>
      </c>
      <c r="L12">
        <v>1</v>
      </c>
      <c r="M12">
        <v>3</v>
      </c>
      <c r="N12" s="16">
        <f>SUM(M12/M23)</f>
        <v>0.013574660633484163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4</v>
      </c>
      <c r="M13">
        <v>14</v>
      </c>
      <c r="N13" s="16">
        <f>SUM(M13/M23)</f>
        <v>0.06334841628959276</v>
      </c>
    </row>
    <row r="14" spans="1:14" ht="12.75">
      <c r="A14" t="s">
        <v>9</v>
      </c>
      <c r="B14">
        <v>1</v>
      </c>
      <c r="C14">
        <v>3</v>
      </c>
      <c r="D14" s="16">
        <f>SUM(C14/C49)</f>
        <v>8.94721145243066E-05</v>
      </c>
      <c r="E14" s="17"/>
      <c r="F14" t="s">
        <v>15</v>
      </c>
      <c r="G14">
        <v>22</v>
      </c>
      <c r="H14">
        <v>50</v>
      </c>
      <c r="I14" s="16">
        <f>SUM(H14/H50)</f>
        <v>0.014611338398597311</v>
      </c>
      <c r="J14" s="17"/>
      <c r="K14" t="s">
        <v>55</v>
      </c>
      <c r="L14">
        <v>11</v>
      </c>
      <c r="M14">
        <v>25</v>
      </c>
      <c r="N14" s="16">
        <f>SUM(M14/M23)</f>
        <v>0.11312217194570136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53</v>
      </c>
      <c r="H15">
        <v>143</v>
      </c>
      <c r="I15" s="16">
        <f>SUM(H15/H50)</f>
        <v>0.04178842781998831</v>
      </c>
      <c r="J15" s="17"/>
      <c r="K15" t="s">
        <v>17</v>
      </c>
      <c r="L15">
        <v>0</v>
      </c>
      <c r="M15">
        <v>3</v>
      </c>
      <c r="N15" s="16">
        <f>SUM(M15/M23)</f>
        <v>0.013574660633484163</v>
      </c>
    </row>
    <row r="16" spans="1:14" ht="12.75">
      <c r="A16" t="s">
        <v>11</v>
      </c>
      <c r="B16">
        <v>164</v>
      </c>
      <c r="C16">
        <v>430</v>
      </c>
      <c r="D16" s="16">
        <f>SUM(C16/C49)</f>
        <v>0.012824336415150612</v>
      </c>
      <c r="E16" s="17"/>
      <c r="F16" t="s">
        <v>14</v>
      </c>
      <c r="G16">
        <v>2</v>
      </c>
      <c r="H16">
        <v>6</v>
      </c>
      <c r="I16" s="16">
        <f>SUM(H16/H50)</f>
        <v>0.0017533606078316774</v>
      </c>
      <c r="J16" s="17"/>
      <c r="K16" t="s">
        <v>20</v>
      </c>
      <c r="L16">
        <v>16</v>
      </c>
      <c r="M16">
        <v>27</v>
      </c>
      <c r="N16" s="16">
        <f>SUM(M16/M23)</f>
        <v>0.12217194570135746</v>
      </c>
    </row>
    <row r="17" spans="1:14" ht="12.75">
      <c r="A17" t="s">
        <v>13</v>
      </c>
      <c r="B17">
        <v>947</v>
      </c>
      <c r="C17">
        <v>3450</v>
      </c>
      <c r="D17" s="16">
        <f>SUM(C17/C49)</f>
        <v>0.10289293170295258</v>
      </c>
      <c r="E17" s="17"/>
      <c r="F17" t="s">
        <v>19</v>
      </c>
      <c r="G17">
        <v>2</v>
      </c>
      <c r="H17">
        <v>7</v>
      </c>
      <c r="I17" s="16">
        <f>SUM(H17/H50)</f>
        <v>0.0020455873758036236</v>
      </c>
      <c r="J17" s="17"/>
      <c r="K17" t="s">
        <v>21</v>
      </c>
      <c r="L17">
        <v>16</v>
      </c>
      <c r="M17">
        <v>36</v>
      </c>
      <c r="N17" s="16">
        <f>SUM(M17/M23)</f>
        <v>0.16289592760180996</v>
      </c>
    </row>
    <row r="18" spans="1:14" ht="12.75">
      <c r="A18" t="s">
        <v>54</v>
      </c>
      <c r="B18">
        <v>892</v>
      </c>
      <c r="C18">
        <v>2330</v>
      </c>
      <c r="D18" s="16">
        <f>SUM(C18/C49)</f>
        <v>0.06949000894721145</v>
      </c>
      <c r="E18" s="17"/>
      <c r="F18" t="s">
        <v>25</v>
      </c>
      <c r="G18">
        <v>19</v>
      </c>
      <c r="H18">
        <v>62</v>
      </c>
      <c r="I18" s="16">
        <f>SUM(H18/H50)</f>
        <v>0.018118059614260665</v>
      </c>
      <c r="J18" s="17"/>
      <c r="K18" t="s">
        <v>23</v>
      </c>
      <c r="L18">
        <v>17</v>
      </c>
      <c r="M18">
        <v>37</v>
      </c>
      <c r="N18" s="16">
        <f>SUM(M18/M23)</f>
        <v>0.167420814479638</v>
      </c>
    </row>
    <row r="19" spans="1:14" ht="12.75">
      <c r="A19" t="s">
        <v>18</v>
      </c>
      <c r="B19">
        <v>125</v>
      </c>
      <c r="C19">
        <v>386</v>
      </c>
      <c r="D19" s="16">
        <f>SUM(C19/C49)</f>
        <v>0.011512078735460781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10</v>
      </c>
      <c r="M19">
        <v>15</v>
      </c>
      <c r="N19" s="16">
        <f>SUM(M19/M23)</f>
        <v>0.06787330316742081</v>
      </c>
    </row>
    <row r="20" spans="1:14" ht="12.75">
      <c r="A20" t="s">
        <v>15</v>
      </c>
      <c r="B20">
        <v>547</v>
      </c>
      <c r="C20">
        <v>1474</v>
      </c>
      <c r="D20" s="16">
        <f>SUM(C20/C49)</f>
        <v>0.04396063226960931</v>
      </c>
      <c r="E20" s="17"/>
      <c r="F20" t="s">
        <v>22</v>
      </c>
      <c r="G20">
        <v>0</v>
      </c>
      <c r="H20">
        <v>0</v>
      </c>
      <c r="I20" s="16">
        <f>SUM(H20/H50)</f>
        <v>0</v>
      </c>
      <c r="J20" s="17"/>
      <c r="K20" t="s">
        <v>40</v>
      </c>
      <c r="L20">
        <v>0</v>
      </c>
      <c r="M20">
        <v>0</v>
      </c>
      <c r="N20" s="16">
        <f>SUM(M20/M23)</f>
        <v>0</v>
      </c>
    </row>
    <row r="21" spans="1:14" ht="12.75">
      <c r="A21" t="s">
        <v>24</v>
      </c>
      <c r="B21">
        <v>25</v>
      </c>
      <c r="C21">
        <v>45</v>
      </c>
      <c r="D21" s="16">
        <f>SUM(C21/C49)</f>
        <v>0.0013420817178645989</v>
      </c>
      <c r="E21" s="17"/>
      <c r="F21" t="s">
        <v>55</v>
      </c>
      <c r="G21">
        <v>34</v>
      </c>
      <c r="H21">
        <v>104</v>
      </c>
      <c r="I21" s="16">
        <f>SUM(H21/H50)</f>
        <v>0.030391583869082407</v>
      </c>
      <c r="J21" s="17"/>
      <c r="K21" s="23"/>
      <c r="L21" s="19"/>
      <c r="M21" s="19"/>
      <c r="N21" s="16"/>
    </row>
    <row r="22" spans="1:14" ht="12.75">
      <c r="A22" t="s">
        <v>50</v>
      </c>
      <c r="B22">
        <v>0</v>
      </c>
      <c r="C22">
        <v>2</v>
      </c>
      <c r="D22" s="16">
        <f>SUM(C22/C49)</f>
        <v>5.964807634953773E-05</v>
      </c>
      <c r="E22" s="17"/>
      <c r="F22" t="s">
        <v>17</v>
      </c>
      <c r="G22">
        <v>22</v>
      </c>
      <c r="H22">
        <v>63</v>
      </c>
      <c r="I22" s="16">
        <f>SUM(H22/H50)</f>
        <v>0.01841028638223261</v>
      </c>
      <c r="J22" s="17"/>
      <c r="K22" s="23"/>
      <c r="L22" s="19"/>
      <c r="M22" s="19"/>
      <c r="N22" s="22"/>
    </row>
    <row r="23" spans="1:17" ht="12.75">
      <c r="A23" t="s">
        <v>19</v>
      </c>
      <c r="B23">
        <v>414</v>
      </c>
      <c r="C23">
        <v>964</v>
      </c>
      <c r="D23" s="16">
        <f>SUM(C23/C49)</f>
        <v>0.028750372800477184</v>
      </c>
      <c r="E23" s="17"/>
      <c r="F23" t="s">
        <v>27</v>
      </c>
      <c r="G23">
        <v>99</v>
      </c>
      <c r="H23">
        <v>204</v>
      </c>
      <c r="I23" s="16">
        <f>SUM(H23/H50)</f>
        <v>0.05961426066627703</v>
      </c>
      <c r="J23" s="17"/>
      <c r="K23" s="32" t="str">
        <f>F50</f>
        <v>Total  February 2011</v>
      </c>
      <c r="L23" s="54">
        <f>SUM(L6:L21)</f>
        <v>95</v>
      </c>
      <c r="M23" s="34">
        <f>SUM(M6:M22)</f>
        <v>221</v>
      </c>
      <c r="N23" s="22"/>
      <c r="P23" s="31"/>
      <c r="Q23" s="31"/>
    </row>
    <row r="24" spans="1:14" ht="12.75">
      <c r="A24" t="s">
        <v>25</v>
      </c>
      <c r="B24">
        <v>46</v>
      </c>
      <c r="C24">
        <v>148</v>
      </c>
      <c r="D24" s="16">
        <f>SUM(C24/C49)</f>
        <v>0.004413957649865792</v>
      </c>
      <c r="E24" s="17"/>
      <c r="F24" t="s">
        <v>28</v>
      </c>
      <c r="G24">
        <v>64</v>
      </c>
      <c r="H24">
        <v>141</v>
      </c>
      <c r="I24" s="16">
        <f>SUM(H24/H50)</f>
        <v>0.04120397428404442</v>
      </c>
      <c r="J24" s="17"/>
      <c r="K24" s="32" t="str">
        <f>F51</f>
        <v>Total  February 2010</v>
      </c>
      <c r="L24" s="7">
        <v>106</v>
      </c>
      <c r="M24" s="7">
        <v>246</v>
      </c>
      <c r="N24" s="22"/>
    </row>
    <row r="25" spans="1:14" ht="12.75">
      <c r="A25" t="s">
        <v>26</v>
      </c>
      <c r="B25">
        <v>52</v>
      </c>
      <c r="C25">
        <v>144</v>
      </c>
      <c r="D25" s="16">
        <f>SUM(C25/C49)</f>
        <v>0.004294661497166717</v>
      </c>
      <c r="E25" s="17"/>
      <c r="F25" t="s">
        <v>42</v>
      </c>
      <c r="G25">
        <v>0</v>
      </c>
      <c r="H25">
        <v>0</v>
      </c>
      <c r="I25" s="16">
        <f>SUM(H25/H50)</f>
        <v>0</v>
      </c>
      <c r="J25" s="17"/>
      <c r="K25" s="32" t="str">
        <f>F52</f>
        <v>2011 change 2010</v>
      </c>
      <c r="L25" s="34">
        <f>SUM(L23-L24)</f>
        <v>-11</v>
      </c>
      <c r="M25" s="34">
        <f>SUM(M23-M24)</f>
        <v>-25</v>
      </c>
      <c r="N25" s="22"/>
    </row>
    <row r="26" spans="1:14" ht="12.75">
      <c r="A26" t="s">
        <v>22</v>
      </c>
      <c r="B26">
        <v>301</v>
      </c>
      <c r="C26">
        <v>829</v>
      </c>
      <c r="D26" s="16">
        <f>SUM(C26/C49)</f>
        <v>0.02472412764688339</v>
      </c>
      <c r="E26" s="17"/>
      <c r="F26" t="s">
        <v>20</v>
      </c>
      <c r="G26">
        <v>211</v>
      </c>
      <c r="H26">
        <v>479</v>
      </c>
      <c r="I26" s="16">
        <f>SUM(H26/H50)</f>
        <v>0.13997662185856224</v>
      </c>
      <c r="J26" s="17"/>
      <c r="K26" s="32" t="str">
        <f>F53</f>
        <v>% change 2011 - 2010</v>
      </c>
      <c r="L26" s="35">
        <f>SUM((L23-L24)/L24)</f>
        <v>-0.10377358490566038</v>
      </c>
      <c r="M26" s="35">
        <f>SUM((M23-M24)/M24)</f>
        <v>-0.1016260162601626</v>
      </c>
      <c r="N26" s="22"/>
    </row>
    <row r="27" spans="1:14" ht="12.75">
      <c r="A27" t="s">
        <v>55</v>
      </c>
      <c r="B27">
        <v>292</v>
      </c>
      <c r="C27">
        <v>811</v>
      </c>
      <c r="D27" s="16">
        <f>SUM(C27/C49)</f>
        <v>0.024187294959737548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32"/>
      <c r="L28" s="35"/>
      <c r="M28" s="35"/>
      <c r="N28" s="22"/>
    </row>
    <row r="29" spans="1:14" ht="12.75">
      <c r="A29" t="s">
        <v>29</v>
      </c>
      <c r="B29">
        <v>53</v>
      </c>
      <c r="C29">
        <v>112</v>
      </c>
      <c r="D29" s="16">
        <f>SUM(C29/C49)</f>
        <v>0.003340292275574113</v>
      </c>
      <c r="E29" s="17"/>
      <c r="F29" t="s">
        <v>36</v>
      </c>
      <c r="G29">
        <v>2</v>
      </c>
      <c r="H29">
        <v>9</v>
      </c>
      <c r="I29" s="16">
        <f>SUM(H29/H50)</f>
        <v>0.002630040911747516</v>
      </c>
      <c r="J29" s="17"/>
      <c r="K29" s="41"/>
      <c r="L29" s="42"/>
      <c r="M29" s="42"/>
      <c r="N29" s="44"/>
    </row>
    <row r="30" spans="1:12" ht="12.75">
      <c r="A30" t="s">
        <v>17</v>
      </c>
      <c r="B30">
        <v>77</v>
      </c>
      <c r="C30">
        <v>224</v>
      </c>
      <c r="D30" s="16">
        <f>SUM(C30/C49)</f>
        <v>0.006680584551148226</v>
      </c>
      <c r="E30" s="17"/>
      <c r="F30" t="s">
        <v>31</v>
      </c>
      <c r="G30">
        <v>1</v>
      </c>
      <c r="H30">
        <v>1</v>
      </c>
      <c r="I30" s="16">
        <f>SUM(H30/H50)</f>
        <v>0.0002922267679719462</v>
      </c>
      <c r="J30" s="17"/>
      <c r="L30" s="14"/>
    </row>
    <row r="31" spans="1:12" ht="12.75">
      <c r="A31" t="s">
        <v>27</v>
      </c>
      <c r="B31">
        <v>773</v>
      </c>
      <c r="C31">
        <v>2257</v>
      </c>
      <c r="D31" s="16">
        <f>SUM(C31/C49)</f>
        <v>0.06731285416045332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L31" s="14"/>
    </row>
    <row r="32" spans="1:14" ht="12.75">
      <c r="A32" t="s">
        <v>48</v>
      </c>
      <c r="B32">
        <v>1</v>
      </c>
      <c r="C32">
        <v>7</v>
      </c>
      <c r="D32" s="16">
        <f>SUM(C32/C49)</f>
        <v>0.00020876826722338206</v>
      </c>
      <c r="E32" s="17"/>
      <c r="F32" t="s">
        <v>32</v>
      </c>
      <c r="G32">
        <v>206</v>
      </c>
      <c r="H32">
        <v>256</v>
      </c>
      <c r="I32" s="16">
        <f>SUM(H32/H50)</f>
        <v>0.07481005260081823</v>
      </c>
      <c r="K32" s="9"/>
      <c r="L32" s="51" t="s">
        <v>39</v>
      </c>
      <c r="M32" s="51"/>
      <c r="N32" s="52"/>
    </row>
    <row r="33" spans="1:14" ht="12.75">
      <c r="A33" t="s">
        <v>28</v>
      </c>
      <c r="B33">
        <v>325</v>
      </c>
      <c r="C33">
        <v>1015</v>
      </c>
      <c r="D33" s="16">
        <f>SUM(C33/C49)</f>
        <v>0.030271398747390398</v>
      </c>
      <c r="E33" s="17"/>
      <c r="F33" t="s">
        <v>57</v>
      </c>
      <c r="G33">
        <v>221</v>
      </c>
      <c r="H33">
        <v>699</v>
      </c>
      <c r="I33" s="16">
        <f>SUM(H33/H50)</f>
        <v>0.20426651081239042</v>
      </c>
      <c r="K33" s="11" t="s">
        <v>0</v>
      </c>
      <c r="L33" s="12" t="str">
        <f>B5</f>
        <v>01/2 - 28/2</v>
      </c>
      <c r="M33" s="12" t="str">
        <f>C5</f>
        <v>01/01 - 28/2</v>
      </c>
      <c r="N33" s="13" t="s">
        <v>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67</v>
      </c>
      <c r="G34">
        <v>43</v>
      </c>
      <c r="H34">
        <v>79</v>
      </c>
      <c r="I34" s="16">
        <f>SUM(H34/H50)</f>
        <v>0.023085914669783752</v>
      </c>
      <c r="K34" s="23" t="s">
        <v>61</v>
      </c>
      <c r="L34" s="19" t="s">
        <v>61</v>
      </c>
      <c r="M34" s="19" t="s">
        <v>61</v>
      </c>
      <c r="N34" s="16" t="s">
        <v>61</v>
      </c>
    </row>
    <row r="35" spans="1:14" ht="12.75">
      <c r="A35" t="s">
        <v>20</v>
      </c>
      <c r="B35">
        <v>1358</v>
      </c>
      <c r="C35">
        <v>3020</v>
      </c>
      <c r="D35" s="16">
        <f>SUM(C35/C49)</f>
        <v>0.09006859528780196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s="53" t="s">
        <v>63</v>
      </c>
      <c r="L35">
        <v>0</v>
      </c>
      <c r="M35">
        <v>0</v>
      </c>
      <c r="N35" s="16">
        <f>SUM(M35/M47)</f>
        <v>0</v>
      </c>
    </row>
    <row r="36" spans="1:14" ht="12.75">
      <c r="A36" t="s">
        <v>34</v>
      </c>
      <c r="B36">
        <v>37</v>
      </c>
      <c r="C36">
        <v>62</v>
      </c>
      <c r="D36" s="16">
        <f>SUM(C36/C49)</f>
        <v>0.0018490903668356695</v>
      </c>
      <c r="E36" s="17"/>
      <c r="F36" s="23"/>
      <c r="G36" s="19"/>
      <c r="H36" s="19"/>
      <c r="I36" s="27"/>
      <c r="J36" s="17"/>
      <c r="K36" s="53" t="s">
        <v>45</v>
      </c>
      <c r="L36">
        <v>1</v>
      </c>
      <c r="M36">
        <v>4</v>
      </c>
      <c r="N36" s="16">
        <f>SUM(M36/M47)</f>
        <v>0.15384615384615385</v>
      </c>
    </row>
    <row r="37" spans="1:14" ht="12.75">
      <c r="A37" t="s">
        <v>30</v>
      </c>
      <c r="B37">
        <v>270</v>
      </c>
      <c r="C37">
        <v>703</v>
      </c>
      <c r="D37" s="16">
        <f>SUM(C37/C49)</f>
        <v>0.02096629883686251</v>
      </c>
      <c r="E37" s="17"/>
      <c r="F37" s="23"/>
      <c r="G37" s="19"/>
      <c r="H37" s="19"/>
      <c r="I37" s="30"/>
      <c r="K37" s="53" t="s">
        <v>16</v>
      </c>
      <c r="L37">
        <v>0</v>
      </c>
      <c r="M37">
        <v>0</v>
      </c>
      <c r="N37" s="16">
        <f>SUM(M37/M47)</f>
        <v>0</v>
      </c>
    </row>
    <row r="38" spans="1:14" ht="12.75">
      <c r="A38" t="s">
        <v>35</v>
      </c>
      <c r="B38">
        <v>829</v>
      </c>
      <c r="C38">
        <v>1775</v>
      </c>
      <c r="D38" s="16">
        <f>SUM(C38/C49)</f>
        <v>0.05293766776021473</v>
      </c>
      <c r="E38" s="17"/>
      <c r="F38" s="23"/>
      <c r="G38" s="19"/>
      <c r="H38" s="19"/>
      <c r="I38" s="30"/>
      <c r="K38" s="53" t="s">
        <v>64</v>
      </c>
      <c r="L38">
        <v>0</v>
      </c>
      <c r="M38">
        <v>0</v>
      </c>
      <c r="N38" s="16">
        <f>SUM(M38/M47)</f>
        <v>0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s="53" t="s">
        <v>21</v>
      </c>
      <c r="L39">
        <v>0</v>
      </c>
      <c r="M39">
        <v>3</v>
      </c>
      <c r="N39" s="16">
        <f>SUM(M39/M47)</f>
        <v>0.11538461538461539</v>
      </c>
    </row>
    <row r="40" spans="1:14" ht="12.75">
      <c r="A40" t="s">
        <v>36</v>
      </c>
      <c r="B40">
        <v>39</v>
      </c>
      <c r="C40">
        <v>94</v>
      </c>
      <c r="D40" s="16">
        <f>SUM(C40/C49)</f>
        <v>0.002803459588428273</v>
      </c>
      <c r="E40" s="17"/>
      <c r="F40" s="23"/>
      <c r="G40" s="19"/>
      <c r="H40" s="19"/>
      <c r="I40" s="30"/>
      <c r="J40" s="26"/>
      <c r="K40" s="53" t="s">
        <v>7</v>
      </c>
      <c r="L40">
        <v>1</v>
      </c>
      <c r="M40">
        <v>1</v>
      </c>
      <c r="N40" s="16">
        <f>SUM(M40/M47)</f>
        <v>0.038461538461538464</v>
      </c>
    </row>
    <row r="41" spans="1:14" ht="12.75">
      <c r="A41" t="s">
        <v>31</v>
      </c>
      <c r="B41">
        <v>69</v>
      </c>
      <c r="C41">
        <v>164</v>
      </c>
      <c r="D41" s="16">
        <f>SUM(C41/C49)</f>
        <v>0.004891142260662094</v>
      </c>
      <c r="E41" s="17"/>
      <c r="F41" s="23"/>
      <c r="G41" s="29"/>
      <c r="H41" s="29"/>
      <c r="I41" s="30"/>
      <c r="J41" s="28"/>
      <c r="K41" s="53" t="s">
        <v>23</v>
      </c>
      <c r="L41">
        <v>0</v>
      </c>
      <c r="M41">
        <v>0</v>
      </c>
      <c r="N41" s="16">
        <f>SUM(M41/M47)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s="53" t="s">
        <v>78</v>
      </c>
      <c r="L42">
        <v>5</v>
      </c>
      <c r="M42">
        <v>18</v>
      </c>
      <c r="N42" s="16">
        <f>SUM(M42/M47)</f>
        <v>0.6923076923076923</v>
      </c>
    </row>
    <row r="43" spans="1:14" ht="12.75">
      <c r="A43" t="s">
        <v>32</v>
      </c>
      <c r="B43">
        <v>1696</v>
      </c>
      <c r="C43">
        <v>5361</v>
      </c>
      <c r="D43" s="16">
        <f>SUM(C43/C49)</f>
        <v>0.15988666865493587</v>
      </c>
      <c r="E43" s="17"/>
      <c r="F43" s="23"/>
      <c r="G43" s="29"/>
      <c r="H43" s="29"/>
      <c r="I43" s="30"/>
      <c r="J43" s="31"/>
      <c r="K43" s="53" t="s">
        <v>61</v>
      </c>
      <c r="L43">
        <v>0</v>
      </c>
      <c r="M43">
        <v>0</v>
      </c>
      <c r="N43" s="16">
        <f>SUM(M43/M47)</f>
        <v>0</v>
      </c>
    </row>
    <row r="44" spans="1:14" ht="12.75">
      <c r="A44" t="s">
        <v>57</v>
      </c>
      <c r="B44">
        <v>1577</v>
      </c>
      <c r="C44">
        <v>3854</v>
      </c>
      <c r="D44" s="16">
        <f>SUM(C44/C49)</f>
        <v>0.1149418431255592</v>
      </c>
      <c r="E44" s="17"/>
      <c r="F44" s="23"/>
      <c r="G44" s="29"/>
      <c r="H44" s="29"/>
      <c r="I44" s="30"/>
      <c r="J44" s="31"/>
      <c r="K44" s="21"/>
      <c r="L44" s="19"/>
      <c r="M44" s="19"/>
      <c r="N44" s="22"/>
    </row>
    <row r="45" spans="1:14" ht="12.75">
      <c r="A45" t="s">
        <v>23</v>
      </c>
      <c r="B45">
        <v>134</v>
      </c>
      <c r="C45">
        <v>383</v>
      </c>
      <c r="D45" s="16">
        <f>SUM(C45/C49)</f>
        <v>0.011422606620936474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t="s">
        <v>58</v>
      </c>
      <c r="B46">
        <v>152</v>
      </c>
      <c r="C46">
        <v>248</v>
      </c>
      <c r="D46" s="16">
        <f>SUM(C46/C49)</f>
        <v>0.007396361467342678</v>
      </c>
      <c r="E46" s="17"/>
      <c r="F46" s="23"/>
      <c r="G46" s="29"/>
      <c r="H46" s="29"/>
      <c r="I46" s="30"/>
      <c r="J46" s="31"/>
      <c r="K46" s="21"/>
      <c r="L46" s="19"/>
      <c r="M46" s="19"/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A49</f>
        <v>Total  February 2011</v>
      </c>
      <c r="L47" s="34">
        <f>SUM(L34:L42)</f>
        <v>7</v>
      </c>
      <c r="M47" s="34">
        <f>SUM(M34:M42)</f>
        <v>26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 t="str">
        <f>A50</f>
        <v>Total  February 2010</v>
      </c>
      <c r="L48" s="54">
        <v>10</v>
      </c>
      <c r="M48" s="54">
        <v>15</v>
      </c>
      <c r="N48" s="22"/>
    </row>
    <row r="49" spans="1:14" ht="12.75">
      <c r="A49" s="32" t="s">
        <v>79</v>
      </c>
      <c r="B49" s="34">
        <f>SUM(B6:B47)</f>
        <v>12609</v>
      </c>
      <c r="C49" s="34">
        <f>SUM(C6:C47)</f>
        <v>33530</v>
      </c>
      <c r="D49" s="33"/>
      <c r="E49" s="7"/>
      <c r="F49" s="23"/>
      <c r="G49" s="29"/>
      <c r="H49" s="29"/>
      <c r="I49" s="30"/>
      <c r="J49" s="26"/>
      <c r="K49" s="32" t="str">
        <f>A51</f>
        <v>2011 change 2010</v>
      </c>
      <c r="L49" s="34">
        <f>SUM(L47-L48)</f>
        <v>-3</v>
      </c>
      <c r="M49" s="34">
        <f>SUM(M47-M48)</f>
        <v>11</v>
      </c>
      <c r="N49" s="22"/>
    </row>
    <row r="50" spans="1:14" ht="12.75">
      <c r="A50" s="32" t="s">
        <v>80</v>
      </c>
      <c r="B50" s="7">
        <v>12083</v>
      </c>
      <c r="C50" s="7">
        <v>28458</v>
      </c>
      <c r="D50" s="33"/>
      <c r="E50" s="7"/>
      <c r="F50" s="32" t="str">
        <f>A49</f>
        <v>Total  February 2011</v>
      </c>
      <c r="G50" s="34">
        <f>SUM(G6:G35)</f>
        <v>1478</v>
      </c>
      <c r="H50" s="34">
        <f>SUM(H6:H49)</f>
        <v>3422</v>
      </c>
      <c r="I50" s="25"/>
      <c r="J50" s="26"/>
      <c r="K50" s="32" t="str">
        <f>A52</f>
        <v>% change 2011 - 2010</v>
      </c>
      <c r="L50" s="35">
        <v>0</v>
      </c>
      <c r="M50" s="35">
        <f>SUM((M47-M48)/M48)</f>
        <v>0.7333333333333333</v>
      </c>
      <c r="N50" s="22"/>
    </row>
    <row r="51" spans="1:14" ht="12.75">
      <c r="A51" s="32" t="s">
        <v>73</v>
      </c>
      <c r="B51" s="34">
        <f>SUM(B49-B50)</f>
        <v>526</v>
      </c>
      <c r="C51" s="34">
        <f>SUM(C49-C50)</f>
        <v>5072</v>
      </c>
      <c r="D51" s="33"/>
      <c r="E51" s="7"/>
      <c r="F51" s="32" t="str">
        <f>A50</f>
        <v>Total  February 2010</v>
      </c>
      <c r="G51" s="54">
        <v>1515</v>
      </c>
      <c r="H51" s="54">
        <v>3592</v>
      </c>
      <c r="I51" s="55"/>
      <c r="J51" s="26"/>
      <c r="K51" s="32"/>
      <c r="L51" s="35"/>
      <c r="M51" s="35"/>
      <c r="N51" s="22"/>
    </row>
    <row r="52" spans="1:14" ht="12.75">
      <c r="A52" s="32" t="s">
        <v>74</v>
      </c>
      <c r="B52" s="35">
        <f>SUM(B51/B50)</f>
        <v>0.043532235372010265</v>
      </c>
      <c r="C52" s="35">
        <f>SUM(C51/C50)</f>
        <v>0.1782275634268044</v>
      </c>
      <c r="D52" s="36"/>
      <c r="E52" s="19"/>
      <c r="F52" s="32" t="str">
        <f>A51</f>
        <v>2011 change 2010</v>
      </c>
      <c r="G52" s="34">
        <f>SUM(G50-G51)</f>
        <v>-37</v>
      </c>
      <c r="H52" s="34">
        <f>SUM(H50-H51)</f>
        <v>-170</v>
      </c>
      <c r="I52" s="36"/>
      <c r="J52" s="26"/>
      <c r="K52" s="32"/>
      <c r="L52" s="35"/>
      <c r="M52" s="35"/>
      <c r="N52" s="22"/>
    </row>
    <row r="53" spans="1:14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-0.02442244224422442</v>
      </c>
      <c r="H53" s="35">
        <f>H52/H51</f>
        <v>-0.04732739420935412</v>
      </c>
      <c r="I53" s="36"/>
      <c r="J53" s="7"/>
      <c r="K53" s="32"/>
      <c r="L53" s="35"/>
      <c r="M53" s="35"/>
      <c r="N53" s="22"/>
    </row>
    <row r="54" spans="1:14" ht="12.75">
      <c r="A54" s="32" t="s">
        <v>62</v>
      </c>
      <c r="B54" s="19" t="s">
        <v>61</v>
      </c>
      <c r="C54" s="19" t="s">
        <v>61</v>
      </c>
      <c r="D54" s="36"/>
      <c r="E54" s="7"/>
      <c r="F54" s="56"/>
      <c r="G54" s="49"/>
      <c r="H54" s="49"/>
      <c r="I54" s="36"/>
      <c r="J54" s="37"/>
      <c r="K54" s="38"/>
      <c r="L54" s="47"/>
      <c r="M54" s="47"/>
      <c r="N54" s="44"/>
    </row>
    <row r="55" spans="1:14" ht="12.75">
      <c r="A55" s="32" t="s">
        <v>79</v>
      </c>
      <c r="B55" s="54">
        <v>3409</v>
      </c>
      <c r="C55" s="54">
        <v>6365</v>
      </c>
      <c r="D55" s="36"/>
      <c r="E55" s="40"/>
      <c r="F55" s="32"/>
      <c r="G55" s="35"/>
      <c r="H55" s="35"/>
      <c r="I55" s="36"/>
      <c r="K55" s="19"/>
      <c r="L55" s="19"/>
      <c r="M55" s="19"/>
      <c r="N55" s="48"/>
    </row>
    <row r="56" spans="1:9" ht="12.75">
      <c r="A56" s="32" t="s">
        <v>80</v>
      </c>
      <c r="B56" s="54">
        <v>4132</v>
      </c>
      <c r="C56" s="54">
        <v>7291</v>
      </c>
      <c r="D56" s="57"/>
      <c r="E56" s="40"/>
      <c r="F56" s="41"/>
      <c r="G56" s="42"/>
      <c r="H56" s="42"/>
      <c r="I56" s="43"/>
    </row>
    <row r="57" spans="1:6" ht="12.75">
      <c r="A57" s="32" t="s">
        <v>73</v>
      </c>
      <c r="B57" s="54">
        <v>-723</v>
      </c>
      <c r="C57" s="54">
        <v>-926</v>
      </c>
      <c r="D57" s="36"/>
      <c r="E57" s="40"/>
      <c r="F57" s="45"/>
    </row>
    <row r="58" spans="1:5" ht="12.75">
      <c r="A58" s="32" t="s">
        <v>74</v>
      </c>
      <c r="B58" s="35">
        <f>SUM(B57/B56)</f>
        <v>-0.1749757986447241</v>
      </c>
      <c r="C58" s="35">
        <f>SUM(C57/C56)</f>
        <v>-0.1270058976820738</v>
      </c>
      <c r="D58" s="36"/>
      <c r="E58" s="40"/>
    </row>
    <row r="59" spans="1:5" ht="12.75">
      <c r="A59" s="56"/>
      <c r="B59" s="49"/>
      <c r="C59" s="49"/>
      <c r="D59" s="36"/>
      <c r="E59" s="40"/>
    </row>
    <row r="60" spans="1:5" ht="12.75">
      <c r="A60" s="56"/>
      <c r="B60" s="49"/>
      <c r="C60" s="49"/>
      <c r="D60" s="36"/>
      <c r="E60" s="45"/>
    </row>
    <row r="61" spans="1:5" ht="12.75">
      <c r="A61" s="23"/>
      <c r="B61" s="19"/>
      <c r="C61" s="19"/>
      <c r="D61" s="50"/>
      <c r="E61" s="45"/>
    </row>
    <row r="62" spans="1:5" ht="12.75">
      <c r="A62" s="41"/>
      <c r="B62" s="42"/>
      <c r="C62" s="42"/>
      <c r="D62" s="39"/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58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82</v>
      </c>
      <c r="C5" s="12" t="s">
        <v>83</v>
      </c>
      <c r="D5" s="13" t="s">
        <v>1</v>
      </c>
      <c r="E5" s="7"/>
      <c r="F5" s="11" t="s">
        <v>0</v>
      </c>
      <c r="G5" s="12" t="str">
        <f>B5</f>
        <v>01/3 - 31/3</v>
      </c>
      <c r="H5" s="12" t="str">
        <f>C5</f>
        <v>01/01 - 31/3</v>
      </c>
      <c r="I5" s="13" t="s">
        <v>1</v>
      </c>
      <c r="J5" s="7"/>
      <c r="K5" s="11" t="s">
        <v>0</v>
      </c>
      <c r="L5" s="12" t="str">
        <f>B5</f>
        <v>01/3 - 31/3</v>
      </c>
      <c r="M5" s="12" t="str">
        <f>C5</f>
        <v>01/01 - 31/3</v>
      </c>
      <c r="N5" s="13" t="s">
        <v>1</v>
      </c>
    </row>
    <row r="6" spans="1:14" ht="12.75">
      <c r="A6" t="s">
        <v>2</v>
      </c>
      <c r="B6">
        <v>9</v>
      </c>
      <c r="C6">
        <v>85</v>
      </c>
      <c r="D6" s="16">
        <f>SUM(C6/C49)</f>
        <v>0.0017709809150762564</v>
      </c>
      <c r="E6" s="17"/>
      <c r="F6" t="s">
        <v>43</v>
      </c>
      <c r="G6">
        <v>0</v>
      </c>
      <c r="H6">
        <v>1</v>
      </c>
      <c r="I6" s="16">
        <f>SUM(H6/H50)</f>
        <v>0.0002008838891120932</v>
      </c>
      <c r="J6" s="17"/>
      <c r="K6" t="s">
        <v>4</v>
      </c>
      <c r="L6">
        <v>1</v>
      </c>
      <c r="M6">
        <v>1</v>
      </c>
      <c r="N6" s="16">
        <f>M6/M23</f>
        <v>0.002857142857142857</v>
      </c>
    </row>
    <row r="7" spans="1:14" ht="12.75">
      <c r="A7" t="s">
        <v>5</v>
      </c>
      <c r="B7">
        <v>462</v>
      </c>
      <c r="C7">
        <v>1595</v>
      </c>
      <c r="D7" s="16">
        <f>SUM(C7/C49)</f>
        <v>0.03323193599466622</v>
      </c>
      <c r="E7" s="17"/>
      <c r="F7" t="s">
        <v>3</v>
      </c>
      <c r="G7">
        <v>2</v>
      </c>
      <c r="H7">
        <v>9</v>
      </c>
      <c r="I7" s="16">
        <f>SUM(H7/H50)</f>
        <v>0.0018079550020088388</v>
      </c>
      <c r="J7" s="17"/>
      <c r="K7" t="s">
        <v>49</v>
      </c>
      <c r="L7">
        <v>0</v>
      </c>
      <c r="M7">
        <v>0</v>
      </c>
      <c r="N7" s="16">
        <f>SUM(M7/M23)</f>
        <v>0</v>
      </c>
    </row>
    <row r="8" spans="1:14" ht="12.75">
      <c r="A8" t="s">
        <v>8</v>
      </c>
      <c r="B8">
        <v>660</v>
      </c>
      <c r="C8">
        <v>1999</v>
      </c>
      <c r="D8" s="16">
        <f>SUM(C8/C49)</f>
        <v>0.041649304108675726</v>
      </c>
      <c r="E8" s="17"/>
      <c r="F8" t="s">
        <v>6</v>
      </c>
      <c r="G8">
        <v>60</v>
      </c>
      <c r="H8">
        <v>222</v>
      </c>
      <c r="I8" s="16">
        <f>SUM(H8/H50)</f>
        <v>0.044596223382884694</v>
      </c>
      <c r="J8" s="17"/>
      <c r="K8" t="s">
        <v>7</v>
      </c>
      <c r="L8">
        <v>13</v>
      </c>
      <c r="M8">
        <v>31</v>
      </c>
      <c r="N8" s="16">
        <f>SUM(M8/M23)</f>
        <v>0.08857142857142856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0.0014061872237846524</v>
      </c>
      <c r="J9" s="17"/>
      <c r="K9" t="s">
        <v>10</v>
      </c>
      <c r="L9">
        <v>6</v>
      </c>
      <c r="M9">
        <v>10</v>
      </c>
      <c r="N9" s="16">
        <f>SUM(M9/M23)</f>
        <v>0.02857142857142857</v>
      </c>
    </row>
    <row r="10" spans="1:14" ht="12.75">
      <c r="A10" t="s">
        <v>43</v>
      </c>
      <c r="B10">
        <v>71</v>
      </c>
      <c r="C10">
        <v>279</v>
      </c>
      <c r="D10" s="16">
        <f>SUM(C10/C49)</f>
        <v>0.005812984415367948</v>
      </c>
      <c r="E10" s="17"/>
      <c r="F10" t="s">
        <v>11</v>
      </c>
      <c r="G10">
        <v>79</v>
      </c>
      <c r="H10">
        <v>201</v>
      </c>
      <c r="I10" s="16">
        <f>SUM(H10/H50)</f>
        <v>0.04037766171153073</v>
      </c>
      <c r="J10" s="17"/>
      <c r="K10" t="s">
        <v>12</v>
      </c>
      <c r="L10">
        <v>1</v>
      </c>
      <c r="M10">
        <v>23</v>
      </c>
      <c r="N10" s="16">
        <f>SUM(M10/M23)</f>
        <v>0.06571428571428571</v>
      </c>
    </row>
    <row r="11" spans="1:14" ht="12.75">
      <c r="A11" t="s">
        <v>3</v>
      </c>
      <c r="B11">
        <v>0</v>
      </c>
      <c r="C11">
        <v>1</v>
      </c>
      <c r="D11" s="16">
        <f>SUM(C11/C49)</f>
        <v>2.0835069589132426E-05</v>
      </c>
      <c r="E11" s="17"/>
      <c r="F11" t="s">
        <v>13</v>
      </c>
      <c r="G11">
        <v>481</v>
      </c>
      <c r="H11">
        <v>1133</v>
      </c>
      <c r="I11" s="16">
        <f>SUM(H11/H50)</f>
        <v>0.22760144636400162</v>
      </c>
      <c r="J11" s="17"/>
      <c r="K11" t="s">
        <v>14</v>
      </c>
      <c r="L11">
        <v>7</v>
      </c>
      <c r="M11">
        <v>24</v>
      </c>
      <c r="N11" s="16">
        <f>SUM(M11/M23)</f>
        <v>0.06857142857142857</v>
      </c>
    </row>
    <row r="12" spans="1:14" ht="12.75">
      <c r="A12" t="s">
        <v>6</v>
      </c>
      <c r="B12">
        <v>179</v>
      </c>
      <c r="C12">
        <v>729</v>
      </c>
      <c r="D12" s="16">
        <f>SUM(C12/C49)</f>
        <v>0.01518876573047754</v>
      </c>
      <c r="E12" s="17"/>
      <c r="F12" t="s">
        <v>54</v>
      </c>
      <c r="G12">
        <v>67</v>
      </c>
      <c r="H12">
        <v>227</v>
      </c>
      <c r="I12" s="16">
        <f>SUM(H12/H50)</f>
        <v>0.045600642828445156</v>
      </c>
      <c r="J12" s="17"/>
      <c r="K12" t="s">
        <v>59</v>
      </c>
      <c r="L12">
        <v>0</v>
      </c>
      <c r="M12">
        <v>3</v>
      </c>
      <c r="N12" s="16">
        <f>SUM(M12/M23)</f>
        <v>0.008571428571428572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6</v>
      </c>
      <c r="M13">
        <v>20</v>
      </c>
      <c r="N13" s="16">
        <f>SUM(M13/M23)</f>
        <v>0.05714285714285714</v>
      </c>
    </row>
    <row r="14" spans="1:14" ht="12.75">
      <c r="A14" t="s">
        <v>9</v>
      </c>
      <c r="B14">
        <v>0</v>
      </c>
      <c r="C14">
        <v>3</v>
      </c>
      <c r="D14" s="16">
        <f>SUM(C14/C49)</f>
        <v>6.250520876739729E-05</v>
      </c>
      <c r="E14" s="17"/>
      <c r="F14" t="s">
        <v>15</v>
      </c>
      <c r="G14">
        <v>17</v>
      </c>
      <c r="H14">
        <v>67</v>
      </c>
      <c r="I14" s="16">
        <f>SUM(H14/H50)</f>
        <v>0.013459220570510246</v>
      </c>
      <c r="J14" s="17"/>
      <c r="K14" t="s">
        <v>55</v>
      </c>
      <c r="L14">
        <v>8</v>
      </c>
      <c r="M14">
        <v>33</v>
      </c>
      <c r="N14" s="16">
        <f>SUM(M14/M23)</f>
        <v>0.09428571428571429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33</v>
      </c>
      <c r="H15">
        <v>176</v>
      </c>
      <c r="I15" s="16">
        <f>SUM(H15/H50)</f>
        <v>0.035355564483728404</v>
      </c>
      <c r="J15" s="17"/>
      <c r="K15" t="s">
        <v>17</v>
      </c>
      <c r="L15">
        <v>3</v>
      </c>
      <c r="M15">
        <v>6</v>
      </c>
      <c r="N15" s="16">
        <f>SUM(M15/M23)</f>
        <v>0.017142857142857144</v>
      </c>
    </row>
    <row r="16" spans="1:14" ht="12.75">
      <c r="A16" t="s">
        <v>11</v>
      </c>
      <c r="B16">
        <v>116</v>
      </c>
      <c r="C16">
        <v>544</v>
      </c>
      <c r="D16" s="16">
        <f>SUM(C16/C49)</f>
        <v>0.01133427785648804</v>
      </c>
      <c r="E16" s="17"/>
      <c r="F16" t="s">
        <v>14</v>
      </c>
      <c r="G16">
        <v>2</v>
      </c>
      <c r="H16">
        <v>8</v>
      </c>
      <c r="I16" s="16">
        <f>SUM(H16/H50)</f>
        <v>0.0016070711128967456</v>
      </c>
      <c r="J16" s="17"/>
      <c r="K16" t="s">
        <v>20</v>
      </c>
      <c r="L16">
        <v>14</v>
      </c>
      <c r="M16">
        <v>41</v>
      </c>
      <c r="N16" s="16">
        <f>SUM(M16/M23)</f>
        <v>0.11714285714285715</v>
      </c>
    </row>
    <row r="17" spans="1:14" ht="12.75">
      <c r="A17" t="s">
        <v>13</v>
      </c>
      <c r="B17">
        <v>1803</v>
      </c>
      <c r="C17">
        <v>5254</v>
      </c>
      <c r="D17" s="16">
        <f>SUM(C17/C49)</f>
        <v>0.10946745562130178</v>
      </c>
      <c r="E17" s="17"/>
      <c r="F17" t="s">
        <v>19</v>
      </c>
      <c r="G17">
        <v>0</v>
      </c>
      <c r="H17">
        <v>7</v>
      </c>
      <c r="I17" s="16">
        <f>SUM(H17/H50)</f>
        <v>0.0014061872237846524</v>
      </c>
      <c r="J17" s="17"/>
      <c r="K17" t="s">
        <v>21</v>
      </c>
      <c r="L17">
        <v>30</v>
      </c>
      <c r="M17">
        <v>66</v>
      </c>
      <c r="N17" s="16">
        <f>SUM(M17/M23)</f>
        <v>0.18857142857142858</v>
      </c>
    </row>
    <row r="18" spans="1:14" ht="12.75">
      <c r="A18" t="s">
        <v>54</v>
      </c>
      <c r="B18">
        <v>1027</v>
      </c>
      <c r="C18">
        <v>3352</v>
      </c>
      <c r="D18" s="16">
        <f>SUM(C18/C49)</f>
        <v>0.0698391532627719</v>
      </c>
      <c r="E18" s="17"/>
      <c r="F18" t="s">
        <v>25</v>
      </c>
      <c r="G18">
        <v>19</v>
      </c>
      <c r="H18">
        <v>81</v>
      </c>
      <c r="I18" s="16">
        <f>SUM(H18/H50)</f>
        <v>0.01627159501807955</v>
      </c>
      <c r="J18" s="17"/>
      <c r="K18" t="s">
        <v>23</v>
      </c>
      <c r="L18">
        <v>27</v>
      </c>
      <c r="M18">
        <v>64</v>
      </c>
      <c r="N18" s="16">
        <f>SUM(M18/M23)</f>
        <v>0.18285714285714286</v>
      </c>
    </row>
    <row r="19" spans="1:14" ht="12.75">
      <c r="A19" t="s">
        <v>18</v>
      </c>
      <c r="B19">
        <v>151</v>
      </c>
      <c r="C19">
        <v>537</v>
      </c>
      <c r="D19" s="16">
        <f>SUM(C19/C49)</f>
        <v>0.011188432369364114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13</v>
      </c>
      <c r="M19">
        <v>28</v>
      </c>
      <c r="N19" s="16">
        <f>SUM(M19/M23)</f>
        <v>0.08</v>
      </c>
    </row>
    <row r="20" spans="1:14" ht="12.75">
      <c r="A20" t="s">
        <v>15</v>
      </c>
      <c r="B20">
        <v>466</v>
      </c>
      <c r="C20">
        <v>1939</v>
      </c>
      <c r="D20" s="16">
        <f>SUM(C20/C49)</f>
        <v>0.04039919993332778</v>
      </c>
      <c r="E20" s="17"/>
      <c r="F20" t="s">
        <v>22</v>
      </c>
      <c r="G20">
        <v>1</v>
      </c>
      <c r="H20">
        <v>1</v>
      </c>
      <c r="I20" s="16">
        <f>SUM(H20/H50)</f>
        <v>0.0002008838891120932</v>
      </c>
      <c r="J20" s="17"/>
      <c r="K20" t="s">
        <v>40</v>
      </c>
      <c r="L20">
        <v>0</v>
      </c>
      <c r="M20">
        <v>0</v>
      </c>
      <c r="N20" s="16">
        <f>SUM(M20/M23)</f>
        <v>0</v>
      </c>
    </row>
    <row r="21" spans="1:14" ht="12.75">
      <c r="A21" t="s">
        <v>24</v>
      </c>
      <c r="B21">
        <v>22</v>
      </c>
      <c r="C21">
        <v>67</v>
      </c>
      <c r="D21" s="16">
        <f>SUM(C21/C49)</f>
        <v>0.0013959496624718726</v>
      </c>
      <c r="E21" s="17"/>
      <c r="F21" t="s">
        <v>55</v>
      </c>
      <c r="G21">
        <v>36</v>
      </c>
      <c r="H21">
        <v>140</v>
      </c>
      <c r="I21" s="16">
        <f>SUM(H21/H50)</f>
        <v>0.02812374447569305</v>
      </c>
      <c r="J21" s="17"/>
      <c r="K21" s="23"/>
      <c r="L21" s="19"/>
      <c r="M21" s="19"/>
      <c r="N21" s="16"/>
    </row>
    <row r="22" spans="1:14" ht="12.75">
      <c r="A22" t="s">
        <v>50</v>
      </c>
      <c r="B22">
        <v>0</v>
      </c>
      <c r="C22">
        <v>2</v>
      </c>
      <c r="D22" s="16">
        <f>SUM(C22/C49)</f>
        <v>4.167013917826485E-05</v>
      </c>
      <c r="E22" s="17"/>
      <c r="F22" t="s">
        <v>17</v>
      </c>
      <c r="G22">
        <v>31</v>
      </c>
      <c r="H22">
        <v>94</v>
      </c>
      <c r="I22" s="16">
        <f>SUM(H22/H50)</f>
        <v>0.01888308557653676</v>
      </c>
      <c r="J22" s="17"/>
      <c r="K22" s="23"/>
      <c r="L22" s="19"/>
      <c r="M22" s="19"/>
      <c r="N22" s="22"/>
    </row>
    <row r="23" spans="1:17" ht="12.75">
      <c r="A23" t="s">
        <v>19</v>
      </c>
      <c r="B23">
        <v>380</v>
      </c>
      <c r="C23">
        <v>1344</v>
      </c>
      <c r="D23" s="16">
        <f>SUM(C23/C49)</f>
        <v>0.028002333527793983</v>
      </c>
      <c r="E23" s="17"/>
      <c r="F23" t="s">
        <v>27</v>
      </c>
      <c r="G23">
        <v>102</v>
      </c>
      <c r="H23">
        <v>303</v>
      </c>
      <c r="I23" s="16">
        <f>SUM(H23/H50)</f>
        <v>0.060867818400964245</v>
      </c>
      <c r="J23" s="17"/>
      <c r="K23" s="32" t="str">
        <f>F50</f>
        <v>Total  March 2011</v>
      </c>
      <c r="L23" s="54">
        <f>SUM(L6:L21)</f>
        <v>129</v>
      </c>
      <c r="M23" s="34">
        <f>SUM(M6:M22)</f>
        <v>350</v>
      </c>
      <c r="N23" s="22"/>
      <c r="P23" s="31"/>
      <c r="Q23" s="31"/>
    </row>
    <row r="24" spans="1:14" ht="12.75">
      <c r="A24" t="s">
        <v>25</v>
      </c>
      <c r="B24">
        <v>70</v>
      </c>
      <c r="C24">
        <v>218</v>
      </c>
      <c r="D24" s="16">
        <f>SUM(C24/C49)</f>
        <v>0.004542045170430869</v>
      </c>
      <c r="E24" s="17"/>
      <c r="F24" t="s">
        <v>28</v>
      </c>
      <c r="G24">
        <v>53</v>
      </c>
      <c r="H24">
        <v>194</v>
      </c>
      <c r="I24" s="16">
        <f>SUM(H24/H50)</f>
        <v>0.038971474487746086</v>
      </c>
      <c r="J24" s="17"/>
      <c r="K24" s="32" t="str">
        <f>F51</f>
        <v>Total  March 2010</v>
      </c>
      <c r="L24" s="7">
        <v>130</v>
      </c>
      <c r="M24" s="7">
        <v>378</v>
      </c>
      <c r="N24" s="22"/>
    </row>
    <row r="25" spans="1:14" ht="12.75">
      <c r="A25" t="s">
        <v>26</v>
      </c>
      <c r="B25">
        <v>68</v>
      </c>
      <c r="C25">
        <v>212</v>
      </c>
      <c r="D25" s="16">
        <f>SUM(C25/C49)</f>
        <v>0.004417034752896075</v>
      </c>
      <c r="E25" s="17"/>
      <c r="F25" t="s">
        <v>42</v>
      </c>
      <c r="G25">
        <v>0</v>
      </c>
      <c r="H25">
        <v>0</v>
      </c>
      <c r="I25" s="16">
        <f>SUM(H25/H50)</f>
        <v>0</v>
      </c>
      <c r="J25" s="17"/>
      <c r="K25" s="32" t="str">
        <f>F52</f>
        <v>2011 change 2010</v>
      </c>
      <c r="L25" s="34">
        <f>SUM(L23-L24)</f>
        <v>-1</v>
      </c>
      <c r="M25" s="34">
        <f>SUM(M23-M24)</f>
        <v>-28</v>
      </c>
      <c r="N25" s="22"/>
    </row>
    <row r="26" spans="1:14" ht="12.75">
      <c r="A26" t="s">
        <v>22</v>
      </c>
      <c r="B26">
        <v>299</v>
      </c>
      <c r="C26">
        <v>1128</v>
      </c>
      <c r="D26" s="16">
        <f>SUM(C26/C49)</f>
        <v>0.023501958496541377</v>
      </c>
      <c r="E26" s="17"/>
      <c r="F26" t="s">
        <v>20</v>
      </c>
      <c r="G26">
        <v>202</v>
      </c>
      <c r="H26">
        <v>679</v>
      </c>
      <c r="I26" s="16">
        <f>SUM(H26/H50)</f>
        <v>0.13640016070711128</v>
      </c>
      <c r="J26" s="17"/>
      <c r="K26" s="32" t="str">
        <f>F53</f>
        <v>% change 2011 - 2010</v>
      </c>
      <c r="L26" s="35">
        <f>SUM((L23-L24)/L24)</f>
        <v>-0.007692307692307693</v>
      </c>
      <c r="M26" s="35">
        <f>SUM((M23-M24)/M24)</f>
        <v>-0.07407407407407407</v>
      </c>
      <c r="N26" s="22"/>
    </row>
    <row r="27" spans="1:14" ht="12.75">
      <c r="A27" t="s">
        <v>55</v>
      </c>
      <c r="B27">
        <v>203</v>
      </c>
      <c r="C27">
        <v>1014</v>
      </c>
      <c r="D27" s="16">
        <f>SUM(C27/C49)</f>
        <v>0.02112676056338028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32"/>
      <c r="L28" s="35"/>
      <c r="M28" s="35"/>
      <c r="N28" s="22"/>
    </row>
    <row r="29" spans="1:14" ht="12.75">
      <c r="A29" t="s">
        <v>29</v>
      </c>
      <c r="B29">
        <v>87</v>
      </c>
      <c r="C29">
        <v>199</v>
      </c>
      <c r="D29" s="16">
        <f>SUM(C29/C49)</f>
        <v>0.004146178848237353</v>
      </c>
      <c r="E29" s="17"/>
      <c r="F29" t="s">
        <v>36</v>
      </c>
      <c r="G29">
        <v>5</v>
      </c>
      <c r="H29">
        <v>14</v>
      </c>
      <c r="I29" s="16">
        <f>SUM(H29/H50)</f>
        <v>0.002812374447569305</v>
      </c>
      <c r="J29" s="17"/>
      <c r="K29" s="41"/>
      <c r="L29" s="42"/>
      <c r="M29" s="42"/>
      <c r="N29" s="44"/>
    </row>
    <row r="30" spans="1:12" ht="12.75">
      <c r="A30" t="s">
        <v>17</v>
      </c>
      <c r="B30">
        <v>101</v>
      </c>
      <c r="C30">
        <v>325</v>
      </c>
      <c r="D30" s="16">
        <f>SUM(C30/C49)</f>
        <v>0.006771397616468039</v>
      </c>
      <c r="E30" s="17"/>
      <c r="F30" t="s">
        <v>31</v>
      </c>
      <c r="G30">
        <v>1</v>
      </c>
      <c r="H30">
        <v>2</v>
      </c>
      <c r="I30" s="16">
        <f>SUM(H30/H50)</f>
        <v>0.0004017677782241864</v>
      </c>
      <c r="J30" s="17"/>
      <c r="L30" s="14"/>
    </row>
    <row r="31" spans="1:12" ht="12.75">
      <c r="A31" t="s">
        <v>27</v>
      </c>
      <c r="B31">
        <v>1484</v>
      </c>
      <c r="C31">
        <v>3740</v>
      </c>
      <c r="D31" s="16">
        <f>SUM(C31/C49)</f>
        <v>0.07792316026335527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L31" s="14"/>
    </row>
    <row r="32" spans="1:14" ht="12.75">
      <c r="A32" t="s">
        <v>48</v>
      </c>
      <c r="B32">
        <v>7</v>
      </c>
      <c r="C32">
        <v>14</v>
      </c>
      <c r="D32" s="16">
        <f>SUM(C32/C49)</f>
        <v>0.000291690974247854</v>
      </c>
      <c r="E32" s="17"/>
      <c r="F32" t="s">
        <v>32</v>
      </c>
      <c r="G32">
        <v>155</v>
      </c>
      <c r="H32">
        <v>411</v>
      </c>
      <c r="I32" s="16">
        <f>SUM(H32/H50)</f>
        <v>0.08256327842507032</v>
      </c>
      <c r="K32" s="9"/>
      <c r="L32" s="51" t="s">
        <v>39</v>
      </c>
      <c r="M32" s="51"/>
      <c r="N32" s="52"/>
    </row>
    <row r="33" spans="1:14" ht="12.75">
      <c r="A33" t="s">
        <v>28</v>
      </c>
      <c r="B33">
        <v>365</v>
      </c>
      <c r="C33">
        <v>1380</v>
      </c>
      <c r="D33" s="16">
        <f>SUM(C33/C49)</f>
        <v>0.02875239603300275</v>
      </c>
      <c r="E33" s="17"/>
      <c r="F33" t="s">
        <v>57</v>
      </c>
      <c r="G33">
        <v>172</v>
      </c>
      <c r="H33">
        <v>871</v>
      </c>
      <c r="I33" s="16">
        <f>SUM(H33/H50)</f>
        <v>0.17496986741663317</v>
      </c>
      <c r="K33" s="11" t="s">
        <v>0</v>
      </c>
      <c r="L33" s="12" t="str">
        <f>B5</f>
        <v>01/3 - 31/3</v>
      </c>
      <c r="M33" s="12" t="str">
        <f>C5</f>
        <v>01/01 - 31/3</v>
      </c>
      <c r="N33" s="13" t="s">
        <v>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54</v>
      </c>
      <c r="H34">
        <v>130</v>
      </c>
      <c r="I34" s="16">
        <f>SUM(H34/H50)</f>
        <v>0.026114905584572117</v>
      </c>
      <c r="K34" s="23" t="s">
        <v>61</v>
      </c>
      <c r="L34" s="19" t="s">
        <v>61</v>
      </c>
      <c r="M34" s="19" t="s">
        <v>61</v>
      </c>
      <c r="N34" s="16" t="s">
        <v>61</v>
      </c>
    </row>
    <row r="35" spans="1:14" ht="12.75">
      <c r="A35" t="s">
        <v>20</v>
      </c>
      <c r="B35">
        <v>1466</v>
      </c>
      <c r="C35">
        <v>4484</v>
      </c>
      <c r="D35" s="16">
        <f>SUM(C35/C49)</f>
        <v>0.0934244520376698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49</v>
      </c>
      <c r="L35">
        <v>0</v>
      </c>
      <c r="M35">
        <v>0</v>
      </c>
      <c r="N35" s="16">
        <f>SUM(M35/M46)</f>
        <v>0</v>
      </c>
    </row>
    <row r="36" spans="1:14" ht="12.75">
      <c r="A36" t="s">
        <v>34</v>
      </c>
      <c r="B36">
        <v>30</v>
      </c>
      <c r="C36">
        <v>92</v>
      </c>
      <c r="D36" s="16">
        <f>SUM(C36/C49)</f>
        <v>0.0019168264022001833</v>
      </c>
      <c r="E36" s="17"/>
      <c r="F36" s="23"/>
      <c r="G36" s="19"/>
      <c r="H36" s="19"/>
      <c r="I36" s="27"/>
      <c r="J36" s="17"/>
      <c r="K36" t="s">
        <v>84</v>
      </c>
      <c r="L36">
        <v>0</v>
      </c>
      <c r="M36">
        <v>4</v>
      </c>
      <c r="N36" s="16">
        <f>SUM(M36/M46)</f>
        <v>0.11428571428571428</v>
      </c>
    </row>
    <row r="37" spans="1:14" ht="12.75">
      <c r="A37" t="s">
        <v>30</v>
      </c>
      <c r="B37">
        <v>316</v>
      </c>
      <c r="C37">
        <v>1009</v>
      </c>
      <c r="D37" s="16">
        <f>SUM(C37/C49)</f>
        <v>0.021022585215434618</v>
      </c>
      <c r="E37" s="17"/>
      <c r="F37" s="23"/>
      <c r="G37" s="19"/>
      <c r="H37" s="19"/>
      <c r="I37" s="30"/>
      <c r="K37" t="s">
        <v>16</v>
      </c>
      <c r="L37">
        <v>0</v>
      </c>
      <c r="M37">
        <v>0</v>
      </c>
      <c r="N37" s="16">
        <f>SUM(M37/M46)</f>
        <v>0</v>
      </c>
    </row>
    <row r="38" spans="1:14" ht="12.75">
      <c r="A38" t="s">
        <v>35</v>
      </c>
      <c r="B38">
        <v>805</v>
      </c>
      <c r="C38">
        <v>2578</v>
      </c>
      <c r="D38" s="16">
        <f>SUM(C38/C49)</f>
        <v>0.0537128094007834</v>
      </c>
      <c r="E38" s="17"/>
      <c r="F38" s="23"/>
      <c r="G38" s="19"/>
      <c r="H38" s="19"/>
      <c r="I38" s="30"/>
      <c r="K38" t="s">
        <v>55</v>
      </c>
      <c r="L38">
        <v>0</v>
      </c>
      <c r="M38">
        <v>0</v>
      </c>
      <c r="N38" s="16">
        <f>SUM(M38/M46)</f>
        <v>0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21</v>
      </c>
      <c r="L39">
        <v>0</v>
      </c>
      <c r="M39">
        <v>3</v>
      </c>
      <c r="N39" s="16">
        <f>SUM(M39/M46)</f>
        <v>0.08571428571428572</v>
      </c>
    </row>
    <row r="40" spans="1:14" ht="12.75">
      <c r="A40" t="s">
        <v>36</v>
      </c>
      <c r="B40">
        <v>26</v>
      </c>
      <c r="C40">
        <v>120</v>
      </c>
      <c r="D40" s="16">
        <f>SUM(C40/C49)</f>
        <v>0.0025002083506958915</v>
      </c>
      <c r="E40" s="17"/>
      <c r="F40" s="23"/>
      <c r="G40" s="19"/>
      <c r="H40" s="19"/>
      <c r="I40" s="30"/>
      <c r="J40" s="26"/>
      <c r="K40" t="s">
        <v>7</v>
      </c>
      <c r="L40">
        <v>0</v>
      </c>
      <c r="M40">
        <v>1</v>
      </c>
      <c r="N40" s="16">
        <f>SUM(M40/M46)</f>
        <v>0.02857142857142857</v>
      </c>
    </row>
    <row r="41" spans="1:14" ht="12.75">
      <c r="A41" t="s">
        <v>31</v>
      </c>
      <c r="B41">
        <v>76</v>
      </c>
      <c r="C41">
        <v>240</v>
      </c>
      <c r="D41" s="16">
        <f>SUM(C41/C49)</f>
        <v>0.005000416701391783</v>
      </c>
      <c r="E41" s="17"/>
      <c r="F41" s="23"/>
      <c r="G41" s="29"/>
      <c r="H41" s="29"/>
      <c r="I41" s="30"/>
      <c r="J41" s="28"/>
      <c r="K41" t="s">
        <v>23</v>
      </c>
      <c r="L41">
        <v>0</v>
      </c>
      <c r="M41">
        <v>0</v>
      </c>
      <c r="N41" s="16">
        <f>SUM(M41/M46)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58</v>
      </c>
      <c r="L42">
        <v>9</v>
      </c>
      <c r="M42">
        <v>27</v>
      </c>
      <c r="N42" s="16">
        <f>SUM(M42/M46)</f>
        <v>0.7714285714285715</v>
      </c>
    </row>
    <row r="43" spans="1:14" ht="12.75">
      <c r="A43" t="s">
        <v>32</v>
      </c>
      <c r="B43">
        <v>1523</v>
      </c>
      <c r="C43">
        <v>6882</v>
      </c>
      <c r="D43" s="16">
        <f>SUM(C43/C49)</f>
        <v>0.14338694891240936</v>
      </c>
      <c r="E43" s="17"/>
      <c r="F43" s="23"/>
      <c r="G43" s="29"/>
      <c r="H43" s="29"/>
      <c r="I43" s="30"/>
      <c r="J43" s="31"/>
      <c r="K43" t="s">
        <v>61</v>
      </c>
      <c r="L43" t="s">
        <v>61</v>
      </c>
      <c r="M43" t="s">
        <v>61</v>
      </c>
      <c r="N43" s="22"/>
    </row>
    <row r="44" spans="1:14" ht="12.75">
      <c r="A44" t="s">
        <v>57</v>
      </c>
      <c r="B44">
        <v>1786</v>
      </c>
      <c r="C44">
        <v>5635</v>
      </c>
      <c r="D44" s="16">
        <f>SUM(C44/C49)</f>
        <v>0.11740561713476123</v>
      </c>
      <c r="E44" s="17"/>
      <c r="F44" s="23"/>
      <c r="G44" s="29"/>
      <c r="H44" s="29"/>
      <c r="I44" s="30"/>
      <c r="J44" s="31"/>
      <c r="K44" s="21"/>
      <c r="L44" s="19"/>
      <c r="M44" s="19"/>
      <c r="N44" s="22"/>
    </row>
    <row r="45" spans="1:14" ht="12.75">
      <c r="A45" t="s">
        <v>23</v>
      </c>
      <c r="B45">
        <v>240</v>
      </c>
      <c r="C45">
        <v>622</v>
      </c>
      <c r="D45" s="16">
        <f>SUM(C45/C49)</f>
        <v>0.01295941328444037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t="s">
        <v>58</v>
      </c>
      <c r="B46">
        <v>128</v>
      </c>
      <c r="C46">
        <v>374</v>
      </c>
      <c r="D46" s="16">
        <f>SUM(C46/C49)</f>
        <v>0.007792316026335528</v>
      </c>
      <c r="E46" s="17"/>
      <c r="F46" s="23"/>
      <c r="G46" s="29"/>
      <c r="H46" s="29"/>
      <c r="I46" s="30"/>
      <c r="J46" s="31"/>
      <c r="K46" s="32" t="str">
        <f>A49</f>
        <v>Total  March 2011</v>
      </c>
      <c r="L46" s="34">
        <f>SUM(L34:L42)</f>
        <v>9</v>
      </c>
      <c r="M46" s="34">
        <f>SUM(M34:M42)</f>
        <v>35</v>
      </c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A50</f>
        <v>Total  March 2010</v>
      </c>
      <c r="L47" s="54">
        <v>16</v>
      </c>
      <c r="M47" s="54">
        <v>29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 t="str">
        <f>A51</f>
        <v>2011 change 2010</v>
      </c>
      <c r="L48" s="34">
        <f>SUM(L46-L47)</f>
        <v>-7</v>
      </c>
      <c r="M48" s="34">
        <f>SUM(M46-M47)</f>
        <v>6</v>
      </c>
      <c r="N48" s="22"/>
    </row>
    <row r="49" spans="1:14" ht="12.75">
      <c r="A49" s="32" t="s">
        <v>85</v>
      </c>
      <c r="B49" s="34">
        <f>SUM(B6:B47)</f>
        <v>14426</v>
      </c>
      <c r="C49" s="34">
        <f>SUM(C6:C47)</f>
        <v>47996</v>
      </c>
      <c r="D49" s="33"/>
      <c r="E49" s="7"/>
      <c r="F49" s="23"/>
      <c r="G49" s="29"/>
      <c r="H49" s="29"/>
      <c r="I49" s="30"/>
      <c r="J49" s="26"/>
      <c r="K49" s="32" t="str">
        <f>A52</f>
        <v>% change 2011 - 2010</v>
      </c>
      <c r="L49" s="35">
        <v>0</v>
      </c>
      <c r="M49" s="35">
        <f>SUM((M46-M47)/M47)</f>
        <v>0.20689655172413793</v>
      </c>
      <c r="N49" s="22"/>
    </row>
    <row r="50" spans="1:14" ht="12.75">
      <c r="A50" s="32" t="s">
        <v>86</v>
      </c>
      <c r="B50" s="7">
        <v>13641</v>
      </c>
      <c r="C50" s="7">
        <v>42100</v>
      </c>
      <c r="D50" s="33"/>
      <c r="E50" s="7"/>
      <c r="F50" s="32" t="str">
        <f>A49</f>
        <v>Total  March 2011</v>
      </c>
      <c r="G50" s="34">
        <f>SUM(G6:G35)</f>
        <v>1572</v>
      </c>
      <c r="H50" s="34">
        <f>SUM(H6:H49)</f>
        <v>4978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785</v>
      </c>
      <c r="C51" s="34">
        <f>SUM(C49-C50)</f>
        <v>5896</v>
      </c>
      <c r="D51" s="33"/>
      <c r="E51" s="7"/>
      <c r="F51" s="32" t="str">
        <f>A50</f>
        <v>Total  March 2010</v>
      </c>
      <c r="G51" s="54">
        <v>1446</v>
      </c>
      <c r="H51" s="54">
        <v>5018</v>
      </c>
      <c r="I51" s="55"/>
      <c r="J51" s="26"/>
      <c r="K51" s="32"/>
      <c r="L51" s="35"/>
      <c r="M51" s="35"/>
      <c r="N51" s="22"/>
    </row>
    <row r="52" spans="1:14" ht="12.75">
      <c r="A52" s="32" t="s">
        <v>74</v>
      </c>
      <c r="B52" s="35">
        <f>SUM(B51/B50)</f>
        <v>0.05754710065244484</v>
      </c>
      <c r="C52" s="35">
        <f>SUM(C51/C50)</f>
        <v>0.14004750593824228</v>
      </c>
      <c r="D52" s="36"/>
      <c r="E52" s="19"/>
      <c r="F52" s="32" t="str">
        <f>A51</f>
        <v>2011 change 2010</v>
      </c>
      <c r="G52" s="34">
        <f>SUM(G50-G51)</f>
        <v>126</v>
      </c>
      <c r="H52" s="34">
        <f>SUM(H50-H51)</f>
        <v>-40</v>
      </c>
      <c r="I52" s="36"/>
      <c r="J52" s="26"/>
      <c r="K52" s="32"/>
      <c r="L52" s="35"/>
      <c r="M52" s="35"/>
      <c r="N52" s="22"/>
    </row>
    <row r="53" spans="1:14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0.08713692946058091</v>
      </c>
      <c r="H53" s="35">
        <f>H52/H51</f>
        <v>-0.007971303308090873</v>
      </c>
      <c r="I53" s="36"/>
      <c r="J53" s="7"/>
      <c r="K53" s="38"/>
      <c r="L53" s="47"/>
      <c r="M53" s="47"/>
      <c r="N53" s="44"/>
    </row>
    <row r="54" spans="1:14" ht="12.75">
      <c r="A54" s="56"/>
      <c r="B54" s="49"/>
      <c r="C54" s="49"/>
      <c r="D54" s="36"/>
      <c r="E54" s="7"/>
      <c r="F54" s="56"/>
      <c r="G54" s="49"/>
      <c r="H54" s="49"/>
      <c r="I54" s="36"/>
      <c r="J54" s="37"/>
      <c r="K54" s="19"/>
      <c r="L54" s="19"/>
      <c r="M54" s="19"/>
      <c r="N54" s="48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87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58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88</v>
      </c>
      <c r="C5" s="12" t="s">
        <v>89</v>
      </c>
      <c r="D5" s="13" t="s">
        <v>1</v>
      </c>
      <c r="E5" s="7"/>
      <c r="F5" s="11" t="s">
        <v>0</v>
      </c>
      <c r="G5" s="12" t="str">
        <f>B5</f>
        <v>01/4 - 30/4</v>
      </c>
      <c r="H5" s="12" t="str">
        <f>C5</f>
        <v>01/01 - 30/4</v>
      </c>
      <c r="I5" s="13" t="s">
        <v>1</v>
      </c>
      <c r="J5" s="7"/>
      <c r="K5" s="11" t="s">
        <v>0</v>
      </c>
      <c r="L5" s="12" t="str">
        <f>B5</f>
        <v>01/4 - 30/4</v>
      </c>
      <c r="M5" s="12" t="str">
        <f>C5</f>
        <v>01/01 - 30/4</v>
      </c>
      <c r="N5" s="13" t="s">
        <v>1</v>
      </c>
    </row>
    <row r="6" spans="1:14" ht="12.75">
      <c r="A6" t="s">
        <v>2</v>
      </c>
      <c r="B6">
        <v>15</v>
      </c>
      <c r="C6">
        <v>100</v>
      </c>
      <c r="D6" s="16">
        <f>SUM(C6/C49)</f>
        <v>0.0017644152727786012</v>
      </c>
      <c r="E6" s="17"/>
      <c r="F6" t="s">
        <v>43</v>
      </c>
      <c r="G6">
        <v>0</v>
      </c>
      <c r="H6">
        <v>1</v>
      </c>
      <c r="I6" s="16">
        <f>SUM(H6/H50)</f>
        <v>0.00016412276382734285</v>
      </c>
      <c r="J6" s="17"/>
      <c r="K6" t="s">
        <v>4</v>
      </c>
      <c r="L6">
        <v>0</v>
      </c>
      <c r="M6">
        <v>1</v>
      </c>
      <c r="N6" s="16">
        <f>M6/M23</f>
        <v>0.002105263157894737</v>
      </c>
    </row>
    <row r="7" spans="1:14" ht="12.75">
      <c r="A7" t="s">
        <v>5</v>
      </c>
      <c r="B7">
        <v>393</v>
      </c>
      <c r="C7">
        <v>1986</v>
      </c>
      <c r="D7" s="16">
        <f>SUM(C7/C49)</f>
        <v>0.03504128731738302</v>
      </c>
      <c r="E7" s="17"/>
      <c r="F7" t="s">
        <v>3</v>
      </c>
      <c r="G7">
        <v>1</v>
      </c>
      <c r="H7">
        <v>10</v>
      </c>
      <c r="I7" s="16">
        <f>SUM(H7/H50)</f>
        <v>0.0016412276382734286</v>
      </c>
      <c r="J7" s="17"/>
      <c r="K7" t="s">
        <v>49</v>
      </c>
      <c r="L7">
        <v>0</v>
      </c>
      <c r="M7">
        <v>0</v>
      </c>
      <c r="N7" s="16">
        <f>SUM(M7/M23)</f>
        <v>0</v>
      </c>
    </row>
    <row r="8" spans="1:14" ht="12.75">
      <c r="A8" t="s">
        <v>8</v>
      </c>
      <c r="B8">
        <v>178</v>
      </c>
      <c r="C8">
        <v>2183</v>
      </c>
      <c r="D8" s="16">
        <f>SUM(C8/C49)</f>
        <v>0.03851718540475686</v>
      </c>
      <c r="E8" s="17"/>
      <c r="F8" t="s">
        <v>6</v>
      </c>
      <c r="G8">
        <v>48</v>
      </c>
      <c r="H8">
        <v>267</v>
      </c>
      <c r="I8" s="16">
        <f>SUM(H8/H50)</f>
        <v>0.04382077794190054</v>
      </c>
      <c r="J8" s="17"/>
      <c r="K8" t="s">
        <v>7</v>
      </c>
      <c r="L8">
        <v>5</v>
      </c>
      <c r="M8">
        <v>36</v>
      </c>
      <c r="N8" s="16">
        <f>SUM(M8/M23)</f>
        <v>0.07578947368421053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0.0011488593467914</v>
      </c>
      <c r="J9" s="17"/>
      <c r="K9" t="s">
        <v>10</v>
      </c>
      <c r="L9">
        <v>5</v>
      </c>
      <c r="M9">
        <v>15</v>
      </c>
      <c r="N9" s="16">
        <f>SUM(M9/M23)</f>
        <v>0.031578947368421054</v>
      </c>
    </row>
    <row r="10" spans="1:14" ht="12.75">
      <c r="A10" t="s">
        <v>43</v>
      </c>
      <c r="B10">
        <v>52</v>
      </c>
      <c r="C10">
        <v>330</v>
      </c>
      <c r="D10" s="16">
        <f>SUM(C10/C49)</f>
        <v>0.005822570400169384</v>
      </c>
      <c r="E10" s="17"/>
      <c r="F10" t="s">
        <v>11</v>
      </c>
      <c r="G10">
        <v>38</v>
      </c>
      <c r="H10">
        <v>239</v>
      </c>
      <c r="I10" s="16">
        <f>SUM(H10/H50)</f>
        <v>0.03922534055473494</v>
      </c>
      <c r="J10" s="17"/>
      <c r="K10" t="s">
        <v>12</v>
      </c>
      <c r="L10">
        <v>12</v>
      </c>
      <c r="M10">
        <v>35</v>
      </c>
      <c r="N10" s="16">
        <f>SUM(M10/M23)</f>
        <v>0.07368421052631578</v>
      </c>
    </row>
    <row r="11" spans="1:14" ht="12.75">
      <c r="A11" t="s">
        <v>3</v>
      </c>
      <c r="B11">
        <v>0</v>
      </c>
      <c r="C11">
        <v>1</v>
      </c>
      <c r="D11" s="16">
        <f>SUM(C11/C49)</f>
        <v>1.764415272778601E-05</v>
      </c>
      <c r="E11" s="17"/>
      <c r="F11" t="s">
        <v>13</v>
      </c>
      <c r="G11">
        <v>162</v>
      </c>
      <c r="H11">
        <v>1295</v>
      </c>
      <c r="I11" s="16">
        <f>SUM(H11/H50)</f>
        <v>0.21253897915640899</v>
      </c>
      <c r="J11" s="17"/>
      <c r="K11" t="s">
        <v>14</v>
      </c>
      <c r="L11">
        <v>5</v>
      </c>
      <c r="M11">
        <v>27</v>
      </c>
      <c r="N11" s="16">
        <f>SUM(M11/M23)</f>
        <v>0.056842105263157895</v>
      </c>
    </row>
    <row r="12" spans="1:14" ht="12.75">
      <c r="A12" t="s">
        <v>6</v>
      </c>
      <c r="B12">
        <v>91</v>
      </c>
      <c r="C12">
        <v>820</v>
      </c>
      <c r="D12" s="16">
        <f>SUM(C12/C49)</f>
        <v>0.014468205236784529</v>
      </c>
      <c r="E12" s="17"/>
      <c r="F12" t="s">
        <v>54</v>
      </c>
      <c r="G12">
        <v>59</v>
      </c>
      <c r="H12">
        <v>286</v>
      </c>
      <c r="I12" s="16">
        <f>SUM(H12/H50)</f>
        <v>0.046939110454620056</v>
      </c>
      <c r="J12" s="17"/>
      <c r="K12" t="s">
        <v>59</v>
      </c>
      <c r="L12">
        <v>0</v>
      </c>
      <c r="M12">
        <v>3</v>
      </c>
      <c r="N12" s="16">
        <f>SUM(M12/M23)</f>
        <v>0.00631578947368421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5</v>
      </c>
      <c r="M13">
        <v>25</v>
      </c>
      <c r="N13" s="16">
        <f>SUM(M13/M23)</f>
        <v>0.05263157894736842</v>
      </c>
    </row>
    <row r="14" spans="1:14" ht="12.75">
      <c r="A14" t="s">
        <v>9</v>
      </c>
      <c r="B14">
        <v>0</v>
      </c>
      <c r="C14">
        <v>3</v>
      </c>
      <c r="D14" s="16">
        <f>SUM(C14/C49)</f>
        <v>5.2932458183358036E-05</v>
      </c>
      <c r="E14" s="17"/>
      <c r="F14" t="s">
        <v>15</v>
      </c>
      <c r="G14">
        <v>8</v>
      </c>
      <c r="H14">
        <v>75</v>
      </c>
      <c r="I14" s="16">
        <f>SUM(H14/H50)</f>
        <v>0.012309207287050714</v>
      </c>
      <c r="J14" s="17"/>
      <c r="K14" t="s">
        <v>55</v>
      </c>
      <c r="L14">
        <v>20</v>
      </c>
      <c r="M14">
        <v>53</v>
      </c>
      <c r="N14" s="16">
        <f>SUM(M14/M23)</f>
        <v>0.11157894736842106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31</v>
      </c>
      <c r="H15">
        <v>207</v>
      </c>
      <c r="I15" s="16">
        <f>SUM(H15/H50)</f>
        <v>0.033973412112259974</v>
      </c>
      <c r="J15" s="17"/>
      <c r="K15" t="s">
        <v>17</v>
      </c>
      <c r="L15">
        <v>1</v>
      </c>
      <c r="M15">
        <v>7</v>
      </c>
      <c r="N15" s="16">
        <f>SUM(M15/M23)</f>
        <v>0.014736842105263158</v>
      </c>
    </row>
    <row r="16" spans="1:14" ht="12.75">
      <c r="A16" t="s">
        <v>11</v>
      </c>
      <c r="B16">
        <v>85</v>
      </c>
      <c r="C16">
        <v>629</v>
      </c>
      <c r="D16" s="16">
        <f>SUM(C16/C49)</f>
        <v>0.0110981720657774</v>
      </c>
      <c r="E16" s="17"/>
      <c r="F16" t="s">
        <v>14</v>
      </c>
      <c r="G16">
        <v>2</v>
      </c>
      <c r="H16">
        <v>10</v>
      </c>
      <c r="I16" s="16">
        <f>SUM(H16/H50)</f>
        <v>0.0016412276382734286</v>
      </c>
      <c r="J16" s="17"/>
      <c r="K16" t="s">
        <v>20</v>
      </c>
      <c r="L16">
        <v>15</v>
      </c>
      <c r="M16">
        <v>58</v>
      </c>
      <c r="N16" s="16">
        <f>SUM(M16/M23)</f>
        <v>0.12210526315789473</v>
      </c>
    </row>
    <row r="17" spans="1:14" ht="12.75">
      <c r="A17" t="s">
        <v>13</v>
      </c>
      <c r="B17">
        <v>879</v>
      </c>
      <c r="C17">
        <v>6131</v>
      </c>
      <c r="D17" s="16">
        <f>SUM(C17/C49)</f>
        <v>0.10817630037405604</v>
      </c>
      <c r="E17" s="17"/>
      <c r="F17" t="s">
        <v>19</v>
      </c>
      <c r="G17">
        <v>1</v>
      </c>
      <c r="H17">
        <v>8</v>
      </c>
      <c r="I17" s="16">
        <f>SUM(H17/H50)</f>
        <v>0.0013129821106187428</v>
      </c>
      <c r="J17" s="17"/>
      <c r="K17" t="s">
        <v>21</v>
      </c>
      <c r="L17">
        <v>23</v>
      </c>
      <c r="M17">
        <v>89</v>
      </c>
      <c r="N17" s="16">
        <f>SUM(M17/M23)</f>
        <v>0.18736842105263157</v>
      </c>
    </row>
    <row r="18" spans="1:14" ht="12.75">
      <c r="A18" t="s">
        <v>54</v>
      </c>
      <c r="B18">
        <v>637</v>
      </c>
      <c r="C18">
        <v>3986</v>
      </c>
      <c r="D18" s="16">
        <f>SUM(C18/C49)</f>
        <v>0.07032959277295504</v>
      </c>
      <c r="E18" s="17"/>
      <c r="F18" t="s">
        <v>25</v>
      </c>
      <c r="G18">
        <v>9</v>
      </c>
      <c r="H18">
        <v>90</v>
      </c>
      <c r="I18" s="16">
        <f>SUM(H18/H50)</f>
        <v>0.014771048744460856</v>
      </c>
      <c r="J18" s="17"/>
      <c r="K18" t="s">
        <v>23</v>
      </c>
      <c r="L18">
        <v>23</v>
      </c>
      <c r="M18">
        <v>87</v>
      </c>
      <c r="N18" s="16">
        <f>SUM(M18/M23)</f>
        <v>0.1831578947368421</v>
      </c>
    </row>
    <row r="19" spans="1:14" ht="12.75">
      <c r="A19" t="s">
        <v>18</v>
      </c>
      <c r="B19">
        <v>109</v>
      </c>
      <c r="C19">
        <v>646</v>
      </c>
      <c r="D19" s="16">
        <f>SUM(C19/C49)</f>
        <v>0.011398122662149764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11</v>
      </c>
      <c r="M19">
        <v>39</v>
      </c>
      <c r="N19" s="16">
        <f>SUM(M19/M23)</f>
        <v>0.08210526315789474</v>
      </c>
    </row>
    <row r="20" spans="1:14" ht="12.75">
      <c r="A20" t="s">
        <v>15</v>
      </c>
      <c r="B20">
        <v>435</v>
      </c>
      <c r="C20">
        <v>2373</v>
      </c>
      <c r="D20" s="16">
        <f>SUM(C20/C49)</f>
        <v>0.0418695744230362</v>
      </c>
      <c r="E20" s="17"/>
      <c r="F20" t="s">
        <v>22</v>
      </c>
      <c r="G20">
        <v>0</v>
      </c>
      <c r="H20">
        <v>1</v>
      </c>
      <c r="I20" s="16">
        <f>SUM(H20/H50)</f>
        <v>0.00016412276382734285</v>
      </c>
      <c r="J20" s="17"/>
      <c r="K20" t="s">
        <v>40</v>
      </c>
      <c r="L20">
        <v>0</v>
      </c>
      <c r="M20">
        <v>0</v>
      </c>
      <c r="N20" s="16">
        <f>SUM(M20/M23)</f>
        <v>0</v>
      </c>
    </row>
    <row r="21" spans="1:14" ht="12.75">
      <c r="A21" t="s">
        <v>24</v>
      </c>
      <c r="B21">
        <v>14</v>
      </c>
      <c r="C21">
        <v>81</v>
      </c>
      <c r="D21" s="16">
        <f>SUM(C21/C49)</f>
        <v>0.001429176370950667</v>
      </c>
      <c r="E21" s="17"/>
      <c r="F21" t="s">
        <v>55</v>
      </c>
      <c r="G21">
        <v>37</v>
      </c>
      <c r="H21">
        <v>177</v>
      </c>
      <c r="I21" s="16">
        <f>SUM(H21/H50)</f>
        <v>0.029049729197439686</v>
      </c>
      <c r="J21" s="17"/>
      <c r="K21" s="23"/>
      <c r="L21" s="19"/>
      <c r="M21" s="19"/>
      <c r="N21" s="16"/>
    </row>
    <row r="22" spans="1:14" ht="12.75">
      <c r="A22" t="s">
        <v>50</v>
      </c>
      <c r="B22">
        <v>1</v>
      </c>
      <c r="C22">
        <v>3</v>
      </c>
      <c r="D22" s="16">
        <f>SUM(C22/C49)</f>
        <v>5.2932458183358036E-05</v>
      </c>
      <c r="E22" s="17"/>
      <c r="F22" t="s">
        <v>17</v>
      </c>
      <c r="G22">
        <v>37</v>
      </c>
      <c r="H22">
        <v>131</v>
      </c>
      <c r="I22" s="16">
        <f>SUM(H22/H50)</f>
        <v>0.021500082061381914</v>
      </c>
      <c r="J22" s="17"/>
      <c r="K22" s="23"/>
      <c r="L22" s="19"/>
      <c r="M22" s="19"/>
      <c r="N22" s="22"/>
    </row>
    <row r="23" spans="1:17" ht="12.75">
      <c r="A23" t="s">
        <v>19</v>
      </c>
      <c r="B23">
        <v>309</v>
      </c>
      <c r="C23">
        <v>1652</v>
      </c>
      <c r="D23" s="16">
        <f>SUM(C23/C49)</f>
        <v>0.02914814030630249</v>
      </c>
      <c r="E23" s="17"/>
      <c r="F23" t="s">
        <v>27</v>
      </c>
      <c r="G23">
        <v>84</v>
      </c>
      <c r="H23">
        <v>387</v>
      </c>
      <c r="I23" s="16">
        <f>SUM(H23/H50)</f>
        <v>0.06351550960118169</v>
      </c>
      <c r="J23" s="17"/>
      <c r="K23" s="32" t="str">
        <f>F50</f>
        <v>Total  April 2011</v>
      </c>
      <c r="L23" s="54">
        <f>SUM(L6:L21)</f>
        <v>125</v>
      </c>
      <c r="M23" s="34">
        <f>SUM(M6:M22)</f>
        <v>475</v>
      </c>
      <c r="N23" s="22"/>
      <c r="P23" s="31"/>
      <c r="Q23" s="31"/>
    </row>
    <row r="24" spans="1:14" ht="12.75">
      <c r="A24" t="s">
        <v>25</v>
      </c>
      <c r="B24">
        <v>45</v>
      </c>
      <c r="C24">
        <v>263</v>
      </c>
      <c r="D24" s="16">
        <f>SUM(C24/C49)</f>
        <v>0.004640412167407721</v>
      </c>
      <c r="E24" s="17"/>
      <c r="F24" t="s">
        <v>28</v>
      </c>
      <c r="G24">
        <v>50</v>
      </c>
      <c r="H24">
        <v>244</v>
      </c>
      <c r="I24" s="16">
        <f>SUM(H24/H50)</f>
        <v>0.04004595437387166</v>
      </c>
      <c r="J24" s="17"/>
      <c r="K24" s="32" t="str">
        <f>F51</f>
        <v>Total  April 2010</v>
      </c>
      <c r="L24" s="7">
        <v>77</v>
      </c>
      <c r="M24" s="7">
        <v>456</v>
      </c>
      <c r="N24" s="22"/>
    </row>
    <row r="25" spans="1:14" ht="12.75">
      <c r="A25" t="s">
        <v>26</v>
      </c>
      <c r="B25">
        <v>71</v>
      </c>
      <c r="C25">
        <v>283</v>
      </c>
      <c r="D25" s="16">
        <f>SUM(C25/C49)</f>
        <v>0.004993295221963442</v>
      </c>
      <c r="E25" s="17"/>
      <c r="F25" t="s">
        <v>42</v>
      </c>
      <c r="G25">
        <v>2</v>
      </c>
      <c r="H25">
        <v>2</v>
      </c>
      <c r="I25" s="16">
        <f>SUM(H25/H50)</f>
        <v>0.0003282455276546857</v>
      </c>
      <c r="J25" s="17"/>
      <c r="K25" s="32" t="str">
        <f>F52</f>
        <v>2011 change 2010</v>
      </c>
      <c r="L25" s="34">
        <f>SUM(L23-L24)</f>
        <v>48</v>
      </c>
      <c r="M25" s="34">
        <f>SUM(M23-M24)</f>
        <v>19</v>
      </c>
      <c r="N25" s="22"/>
    </row>
    <row r="26" spans="1:14" ht="12.75">
      <c r="A26" t="s">
        <v>22</v>
      </c>
      <c r="B26">
        <v>133</v>
      </c>
      <c r="C26">
        <v>1261</v>
      </c>
      <c r="D26" s="16">
        <f>SUM(C26/C49)</f>
        <v>0.02224927658973816</v>
      </c>
      <c r="E26" s="17"/>
      <c r="F26" t="s">
        <v>20</v>
      </c>
      <c r="G26">
        <v>168</v>
      </c>
      <c r="H26">
        <v>846</v>
      </c>
      <c r="I26" s="16">
        <f>SUM(H26/H50)</f>
        <v>0.13884785819793205</v>
      </c>
      <c r="J26" s="17"/>
      <c r="K26" s="32" t="str">
        <f>F53</f>
        <v>% change 2011 - 2010</v>
      </c>
      <c r="L26" s="35">
        <f>SUM((L23-L24)/L24)</f>
        <v>0.6233766233766234</v>
      </c>
      <c r="M26" s="35">
        <f>SUM((M23-M24)/M24)</f>
        <v>0.041666666666666664</v>
      </c>
      <c r="N26" s="22"/>
    </row>
    <row r="27" spans="1:14" ht="12.75">
      <c r="A27" t="s">
        <v>55</v>
      </c>
      <c r="B27">
        <v>186</v>
      </c>
      <c r="C27">
        <v>1200</v>
      </c>
      <c r="D27" s="16">
        <f>SUM(C27/C49)</f>
        <v>0.021172983273343216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32"/>
      <c r="L28" s="35"/>
      <c r="M28" s="35"/>
      <c r="N28" s="22"/>
    </row>
    <row r="29" spans="1:14" ht="12.75">
      <c r="A29" t="s">
        <v>29</v>
      </c>
      <c r="B29">
        <v>22</v>
      </c>
      <c r="C29">
        <v>222</v>
      </c>
      <c r="D29" s="16">
        <f>SUM(C29/C49)</f>
        <v>0.003917001905568495</v>
      </c>
      <c r="E29" s="17"/>
      <c r="F29" t="s">
        <v>36</v>
      </c>
      <c r="G29">
        <v>3</v>
      </c>
      <c r="H29">
        <v>17</v>
      </c>
      <c r="I29" s="16">
        <f>SUM(H29/H50)</f>
        <v>0.0027900869850648285</v>
      </c>
      <c r="J29" s="17"/>
      <c r="K29" s="41"/>
      <c r="L29" s="42"/>
      <c r="M29" s="42"/>
      <c r="N29" s="44"/>
    </row>
    <row r="30" spans="1:12" ht="12.75">
      <c r="A30" t="s">
        <v>17</v>
      </c>
      <c r="B30">
        <v>56</v>
      </c>
      <c r="C30">
        <v>380</v>
      </c>
      <c r="D30" s="16">
        <f>SUM(C30/C49)</f>
        <v>0.006704778036558685</v>
      </c>
      <c r="E30" s="17"/>
      <c r="F30" t="s">
        <v>31</v>
      </c>
      <c r="G30">
        <v>0</v>
      </c>
      <c r="H30">
        <v>2</v>
      </c>
      <c r="I30" s="16">
        <f>SUM(H30/H50)</f>
        <v>0.0003282455276546857</v>
      </c>
      <c r="J30" s="17"/>
      <c r="L30" s="14"/>
    </row>
    <row r="31" spans="1:12" ht="12.75">
      <c r="A31" t="s">
        <v>27</v>
      </c>
      <c r="B31">
        <v>758</v>
      </c>
      <c r="C31">
        <v>4496</v>
      </c>
      <c r="D31" s="16">
        <f>SUM(C31/C49)</f>
        <v>0.07932811066412591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L31" s="14"/>
    </row>
    <row r="32" spans="1:14" ht="12.75">
      <c r="A32" t="s">
        <v>48</v>
      </c>
      <c r="B32">
        <v>1</v>
      </c>
      <c r="C32">
        <v>15</v>
      </c>
      <c r="D32" s="16">
        <f>SUM(C32/C49)</f>
        <v>0.00026466229091679015</v>
      </c>
      <c r="E32" s="17"/>
      <c r="F32" t="s">
        <v>32</v>
      </c>
      <c r="G32">
        <v>164</v>
      </c>
      <c r="H32">
        <v>575</v>
      </c>
      <c r="I32" s="16">
        <f>SUM(H32/H50)</f>
        <v>0.09437058920072214</v>
      </c>
      <c r="K32" s="9"/>
      <c r="L32" s="51" t="s">
        <v>39</v>
      </c>
      <c r="M32" s="51"/>
      <c r="N32" s="52"/>
    </row>
    <row r="33" spans="1:14" ht="12.75">
      <c r="A33" t="s">
        <v>28</v>
      </c>
      <c r="B33">
        <v>367</v>
      </c>
      <c r="C33">
        <v>1747</v>
      </c>
      <c r="D33" s="16">
        <f>SUM(C33/C49)</f>
        <v>0.030824334815442164</v>
      </c>
      <c r="E33" s="17"/>
      <c r="F33" t="s">
        <v>57</v>
      </c>
      <c r="G33">
        <v>115</v>
      </c>
      <c r="H33">
        <v>981</v>
      </c>
      <c r="I33" s="16">
        <f>SUM(H33/H50)</f>
        <v>0.16100443131462333</v>
      </c>
      <c r="K33" s="11" t="s">
        <v>0</v>
      </c>
      <c r="L33" s="12" t="str">
        <f>B5</f>
        <v>01/4 - 30/4</v>
      </c>
      <c r="M33" s="12" t="str">
        <f>C5</f>
        <v>01/01 - 30/4</v>
      </c>
      <c r="N33" s="13" t="s">
        <v>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106</v>
      </c>
      <c r="H34">
        <v>235</v>
      </c>
      <c r="I34" s="16">
        <f>SUM(H34/H50)</f>
        <v>0.03856884949942557</v>
      </c>
      <c r="K34" s="23" t="s">
        <v>61</v>
      </c>
      <c r="L34" s="19" t="s">
        <v>61</v>
      </c>
      <c r="M34" s="19" t="s">
        <v>61</v>
      </c>
      <c r="N34" s="16" t="s">
        <v>61</v>
      </c>
    </row>
    <row r="35" spans="1:14" ht="12.75">
      <c r="A35" t="s">
        <v>20</v>
      </c>
      <c r="B35">
        <v>771</v>
      </c>
      <c r="C35">
        <v>5253</v>
      </c>
      <c r="D35" s="16">
        <f>SUM(C35/C49)</f>
        <v>0.09268473427905992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49</v>
      </c>
      <c r="L35">
        <v>0</v>
      </c>
      <c r="M35">
        <v>0</v>
      </c>
      <c r="N35" s="16">
        <f>SUM(M35/M46)</f>
        <v>0</v>
      </c>
    </row>
    <row r="36" spans="1:14" ht="12.75">
      <c r="A36" t="s">
        <v>34</v>
      </c>
      <c r="B36">
        <v>15</v>
      </c>
      <c r="C36">
        <v>107</v>
      </c>
      <c r="D36" s="16">
        <f>SUM(C36/C49)</f>
        <v>0.0018879243418731032</v>
      </c>
      <c r="E36" s="17"/>
      <c r="F36" s="23"/>
      <c r="G36" s="19"/>
      <c r="H36" s="19"/>
      <c r="I36" s="27"/>
      <c r="J36" s="17"/>
      <c r="K36" t="s">
        <v>84</v>
      </c>
      <c r="L36">
        <v>0</v>
      </c>
      <c r="M36">
        <v>4</v>
      </c>
      <c r="N36" s="16">
        <f>SUM(M36/M46)</f>
        <v>0.1</v>
      </c>
    </row>
    <row r="37" spans="1:14" ht="12.75">
      <c r="A37" t="s">
        <v>30</v>
      </c>
      <c r="B37">
        <v>190</v>
      </c>
      <c r="C37">
        <v>1199</v>
      </c>
      <c r="D37" s="16">
        <f>SUM(C37/C49)</f>
        <v>0.02115533912061543</v>
      </c>
      <c r="E37" s="17"/>
      <c r="F37" s="23"/>
      <c r="G37" s="19"/>
      <c r="H37" s="19"/>
      <c r="I37" s="30"/>
      <c r="K37" t="s">
        <v>16</v>
      </c>
      <c r="L37">
        <v>0</v>
      </c>
      <c r="M37">
        <v>0</v>
      </c>
      <c r="N37" s="16">
        <f>SUM(M37/M46)</f>
        <v>0</v>
      </c>
    </row>
    <row r="38" spans="1:14" ht="12.75">
      <c r="A38" t="s">
        <v>35</v>
      </c>
      <c r="B38">
        <v>519</v>
      </c>
      <c r="C38">
        <v>3095</v>
      </c>
      <c r="D38" s="16">
        <f>SUM(C38/C49)</f>
        <v>0.054608652692497706</v>
      </c>
      <c r="E38" s="17"/>
      <c r="F38" s="23"/>
      <c r="G38" s="19"/>
      <c r="H38" s="19"/>
      <c r="I38" s="30"/>
      <c r="K38" t="s">
        <v>55</v>
      </c>
      <c r="L38">
        <v>0</v>
      </c>
      <c r="M38">
        <v>0</v>
      </c>
      <c r="N38" s="16">
        <f>SUM(M38/M46)</f>
        <v>0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21</v>
      </c>
      <c r="L39">
        <v>0</v>
      </c>
      <c r="M39">
        <v>3</v>
      </c>
      <c r="N39" s="16">
        <f>SUM(M39/M46)</f>
        <v>0.075</v>
      </c>
    </row>
    <row r="40" spans="1:14" ht="12.75">
      <c r="A40" t="s">
        <v>36</v>
      </c>
      <c r="B40">
        <v>17</v>
      </c>
      <c r="C40">
        <v>136</v>
      </c>
      <c r="D40" s="16">
        <f>SUM(C40/C49)</f>
        <v>0.0023996047709788975</v>
      </c>
      <c r="E40" s="17"/>
      <c r="F40" s="23"/>
      <c r="G40" s="19"/>
      <c r="H40" s="19"/>
      <c r="I40" s="30"/>
      <c r="J40" s="26"/>
      <c r="K40" t="s">
        <v>7</v>
      </c>
      <c r="L40">
        <v>0</v>
      </c>
      <c r="M40">
        <v>1</v>
      </c>
      <c r="N40" s="16">
        <f>SUM(M40/M46)</f>
        <v>0.025</v>
      </c>
    </row>
    <row r="41" spans="1:14" ht="12.75">
      <c r="A41" t="s">
        <v>31</v>
      </c>
      <c r="B41">
        <v>76</v>
      </c>
      <c r="C41">
        <v>316</v>
      </c>
      <c r="D41" s="16">
        <f>SUM(C41/C49)</f>
        <v>0.005575552261980379</v>
      </c>
      <c r="E41" s="17"/>
      <c r="F41" s="23"/>
      <c r="G41" s="29"/>
      <c r="H41" s="29"/>
      <c r="I41" s="30"/>
      <c r="J41" s="28"/>
      <c r="K41" t="s">
        <v>23</v>
      </c>
      <c r="L41">
        <v>0</v>
      </c>
      <c r="M41">
        <v>0</v>
      </c>
      <c r="N41" s="16">
        <f>SUM(M41/M46)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58</v>
      </c>
      <c r="L42">
        <v>5</v>
      </c>
      <c r="M42">
        <v>32</v>
      </c>
      <c r="N42" s="16">
        <f>SUM(M42/M46)</f>
        <v>0.8</v>
      </c>
    </row>
    <row r="43" spans="1:14" ht="12.75">
      <c r="A43" t="s">
        <v>32</v>
      </c>
      <c r="B43">
        <v>956</v>
      </c>
      <c r="C43">
        <v>7833</v>
      </c>
      <c r="D43" s="16">
        <f>SUM(C43/C49)</f>
        <v>0.13820664831674784</v>
      </c>
      <c r="E43" s="17"/>
      <c r="F43" s="23"/>
      <c r="G43" s="29"/>
      <c r="H43" s="29"/>
      <c r="I43" s="30"/>
      <c r="J43" s="31"/>
      <c r="K43" t="s">
        <v>61</v>
      </c>
      <c r="L43" t="s">
        <v>61</v>
      </c>
      <c r="M43" t="s">
        <v>61</v>
      </c>
      <c r="N43" s="22"/>
    </row>
    <row r="44" spans="1:14" ht="12.75">
      <c r="A44" t="s">
        <v>57</v>
      </c>
      <c r="B44">
        <v>1116</v>
      </c>
      <c r="C44">
        <v>6746</v>
      </c>
      <c r="D44" s="16">
        <f>SUM(C44/C49)</f>
        <v>0.11902745430164444</v>
      </c>
      <c r="E44" s="17"/>
      <c r="F44" s="23"/>
      <c r="G44" s="29"/>
      <c r="H44" s="29"/>
      <c r="I44" s="30"/>
      <c r="J44" s="31"/>
      <c r="K44" s="21"/>
      <c r="L44" s="19"/>
      <c r="M44" s="19"/>
      <c r="N44" s="22"/>
    </row>
    <row r="45" spans="1:14" ht="12.75">
      <c r="A45" t="s">
        <v>23</v>
      </c>
      <c r="B45">
        <v>109</v>
      </c>
      <c r="C45">
        <v>730</v>
      </c>
      <c r="D45" s="16">
        <f>SUM(C45/C49)</f>
        <v>0.012880231491283789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t="s">
        <v>58</v>
      </c>
      <c r="B46">
        <v>103</v>
      </c>
      <c r="C46">
        <v>470</v>
      </c>
      <c r="D46" s="16">
        <f>SUM(C46/C49)</f>
        <v>0.008292751782059425</v>
      </c>
      <c r="E46" s="17"/>
      <c r="F46" s="23"/>
      <c r="G46" s="29"/>
      <c r="H46" s="29"/>
      <c r="I46" s="30"/>
      <c r="J46" s="31"/>
      <c r="K46" s="32" t="str">
        <f>A49</f>
        <v>Total  April 2011</v>
      </c>
      <c r="L46" s="34">
        <f>SUM(L34:L42)</f>
        <v>5</v>
      </c>
      <c r="M46" s="34">
        <f>SUM(M34:M42)</f>
        <v>40</v>
      </c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A50</f>
        <v>Total  April 2010</v>
      </c>
      <c r="L47" s="54">
        <v>6</v>
      </c>
      <c r="M47" s="54">
        <v>34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 t="str">
        <f>A51</f>
        <v>2011 change 2010</v>
      </c>
      <c r="L48" s="34">
        <f>SUM(L46-L47)</f>
        <v>-1</v>
      </c>
      <c r="M48" s="34">
        <f>SUM(M46-M47)</f>
        <v>6</v>
      </c>
      <c r="N48" s="22"/>
    </row>
    <row r="49" spans="1:14" ht="12.75">
      <c r="A49" s="32" t="s">
        <v>90</v>
      </c>
      <c r="B49" s="34">
        <f>SUM(B6:B47)</f>
        <v>8709</v>
      </c>
      <c r="C49" s="34">
        <f>SUM(C6:C47)</f>
        <v>56676</v>
      </c>
      <c r="D49" s="33"/>
      <c r="E49" s="7"/>
      <c r="F49" s="23"/>
      <c r="G49" s="29"/>
      <c r="H49" s="29"/>
      <c r="I49" s="30"/>
      <c r="J49" s="26"/>
      <c r="K49" s="32" t="str">
        <f>A52</f>
        <v>% change 2011 - 2010</v>
      </c>
      <c r="L49" s="35">
        <v>0</v>
      </c>
      <c r="M49" s="35">
        <f>SUM((M46-M47)/M47)</f>
        <v>0.17647058823529413</v>
      </c>
      <c r="N49" s="22"/>
    </row>
    <row r="50" spans="1:14" ht="12.75">
      <c r="A50" s="32" t="s">
        <v>91</v>
      </c>
      <c r="B50" s="7">
        <v>8461</v>
      </c>
      <c r="C50" s="7">
        <v>50591</v>
      </c>
      <c r="D50" s="33"/>
      <c r="E50" s="7"/>
      <c r="F50" s="32" t="str">
        <f>A49</f>
        <v>Total  April 2011</v>
      </c>
      <c r="G50" s="34">
        <f>SUM(G6:G35)</f>
        <v>1125</v>
      </c>
      <c r="H50" s="34">
        <f>SUM(H6:H49)</f>
        <v>6093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248</v>
      </c>
      <c r="C51" s="34">
        <f>SUM(C49-C50)</f>
        <v>6085</v>
      </c>
      <c r="D51" s="33"/>
      <c r="E51" s="7"/>
      <c r="F51" s="32" t="str">
        <f>A50</f>
        <v>Total  April 2010</v>
      </c>
      <c r="G51" s="54">
        <v>809</v>
      </c>
      <c r="H51" s="54">
        <v>5817</v>
      </c>
      <c r="I51" s="55"/>
      <c r="J51" s="26"/>
      <c r="K51" s="32"/>
      <c r="L51" s="35"/>
      <c r="M51" s="35"/>
      <c r="N51" s="22"/>
    </row>
    <row r="52" spans="1:14" ht="12.75">
      <c r="A52" s="32" t="s">
        <v>74</v>
      </c>
      <c r="B52" s="35">
        <f>SUM(B51/B50)</f>
        <v>0.02931095615175511</v>
      </c>
      <c r="C52" s="35">
        <f>SUM(C51/C50)</f>
        <v>0.12027831037140993</v>
      </c>
      <c r="D52" s="36"/>
      <c r="E52" s="19"/>
      <c r="F52" s="32" t="str">
        <f>A51</f>
        <v>2011 change 2010</v>
      </c>
      <c r="G52" s="34">
        <f>SUM(G50-G51)</f>
        <v>316</v>
      </c>
      <c r="H52" s="34">
        <f>SUM(H50-H51)</f>
        <v>276</v>
      </c>
      <c r="I52" s="36"/>
      <c r="J52" s="26"/>
      <c r="K52" s="32"/>
      <c r="L52" s="35"/>
      <c r="M52" s="35"/>
      <c r="N52" s="22"/>
    </row>
    <row r="53" spans="1:14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0.39060568603213847</v>
      </c>
      <c r="H53" s="35">
        <f>H52/H51</f>
        <v>0.04744713769984528</v>
      </c>
      <c r="I53" s="36"/>
      <c r="J53" s="7"/>
      <c r="K53" s="38"/>
      <c r="L53" s="47"/>
      <c r="M53" s="47"/>
      <c r="N53" s="44"/>
    </row>
    <row r="54" spans="1:14" ht="12.75">
      <c r="A54" s="56"/>
      <c r="B54" s="49"/>
      <c r="C54" s="49"/>
      <c r="D54" s="36"/>
      <c r="E54" s="7"/>
      <c r="F54" s="56"/>
      <c r="G54" s="49"/>
      <c r="H54" s="49"/>
      <c r="I54" s="36"/>
      <c r="J54" s="37"/>
      <c r="K54" s="19"/>
      <c r="L54" s="19"/>
      <c r="M54" s="19"/>
      <c r="N54" s="48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92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2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93</v>
      </c>
      <c r="C5" s="12" t="s">
        <v>94</v>
      </c>
      <c r="D5" s="13" t="s">
        <v>1</v>
      </c>
      <c r="E5" s="7"/>
      <c r="F5" s="11" t="s">
        <v>0</v>
      </c>
      <c r="G5" s="12" t="str">
        <f>B5</f>
        <v>01/5 - 31/5</v>
      </c>
      <c r="H5" s="12" t="str">
        <f>C5</f>
        <v>01/01 - 31/5</v>
      </c>
      <c r="I5" s="13" t="s">
        <v>1</v>
      </c>
      <c r="J5" s="7"/>
      <c r="K5" s="11" t="s">
        <v>0</v>
      </c>
      <c r="L5" s="12" t="str">
        <f>B5</f>
        <v>01/5 - 31/5</v>
      </c>
      <c r="M5" s="12" t="str">
        <f>C5</f>
        <v>01/01 - 31/5</v>
      </c>
      <c r="N5" s="13" t="s">
        <v>1</v>
      </c>
    </row>
    <row r="6" spans="1:14" ht="12.75">
      <c r="A6" t="s">
        <v>2</v>
      </c>
      <c r="B6">
        <v>20</v>
      </c>
      <c r="C6">
        <v>120</v>
      </c>
      <c r="D6" s="16">
        <f>SUM(C6/C49)</f>
        <v>0.0018152114721365039</v>
      </c>
      <c r="E6" s="17"/>
      <c r="F6" t="s">
        <v>43</v>
      </c>
      <c r="G6">
        <v>0</v>
      </c>
      <c r="H6">
        <v>1</v>
      </c>
      <c r="I6" s="16">
        <f>SUM(H6/H50)</f>
        <v>0.00013585110718652356</v>
      </c>
      <c r="J6" s="17"/>
      <c r="K6" t="s">
        <v>95</v>
      </c>
      <c r="L6">
        <v>0</v>
      </c>
      <c r="M6">
        <v>1</v>
      </c>
      <c r="N6" s="16">
        <f>M6/M23</f>
        <v>0.0018450184501845018</v>
      </c>
    </row>
    <row r="7" spans="1:14" ht="12.75">
      <c r="A7" t="s">
        <v>5</v>
      </c>
      <c r="B7">
        <v>282</v>
      </c>
      <c r="C7">
        <v>2267</v>
      </c>
      <c r="D7" s="16">
        <f>SUM(C7/C49)</f>
        <v>0.03429237006111212</v>
      </c>
      <c r="E7" s="17"/>
      <c r="F7" t="s">
        <v>3</v>
      </c>
      <c r="G7">
        <v>0</v>
      </c>
      <c r="H7">
        <v>10</v>
      </c>
      <c r="I7" s="16">
        <f>SUM(H7/H50)</f>
        <v>0.0013585110718652357</v>
      </c>
      <c r="J7" s="17"/>
      <c r="K7" t="s">
        <v>49</v>
      </c>
      <c r="L7">
        <v>0</v>
      </c>
      <c r="M7">
        <v>0</v>
      </c>
      <c r="N7" s="16">
        <f>SUM(M7/M23)</f>
        <v>0</v>
      </c>
    </row>
    <row r="8" spans="1:14" ht="12.75">
      <c r="A8" t="s">
        <v>8</v>
      </c>
      <c r="B8">
        <v>231</v>
      </c>
      <c r="C8">
        <v>2414</v>
      </c>
      <c r="D8" s="16">
        <f>SUM(C8/C49)</f>
        <v>0.036516004114479333</v>
      </c>
      <c r="E8" s="17"/>
      <c r="F8" t="s">
        <v>6</v>
      </c>
      <c r="G8">
        <v>40</v>
      </c>
      <c r="H8">
        <v>307</v>
      </c>
      <c r="I8" s="16">
        <f>SUM(H8/H50)</f>
        <v>0.04170628990626274</v>
      </c>
      <c r="J8" s="17"/>
      <c r="K8" t="s">
        <v>7</v>
      </c>
      <c r="L8">
        <v>5</v>
      </c>
      <c r="M8">
        <v>41</v>
      </c>
      <c r="N8" s="16">
        <f>SUM(M8/M23)</f>
        <v>0.07564575645756458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0.000950957750305665</v>
      </c>
      <c r="J9" s="17"/>
      <c r="K9" t="s">
        <v>10</v>
      </c>
      <c r="L9">
        <v>2</v>
      </c>
      <c r="M9">
        <v>17</v>
      </c>
      <c r="N9" s="16">
        <f>SUM(M9/M23)</f>
        <v>0.03136531365313653</v>
      </c>
    </row>
    <row r="10" spans="1:14" ht="12.75">
      <c r="A10" t="s">
        <v>43</v>
      </c>
      <c r="B10">
        <v>22</v>
      </c>
      <c r="C10">
        <v>352</v>
      </c>
      <c r="D10" s="16">
        <f>SUM(C10/C49)</f>
        <v>0.005324620318267078</v>
      </c>
      <c r="E10" s="17"/>
      <c r="F10" t="s">
        <v>11</v>
      </c>
      <c r="G10">
        <v>33</v>
      </c>
      <c r="H10">
        <v>267</v>
      </c>
      <c r="I10" s="16">
        <f>SUM(H10/H50)</f>
        <v>0.036272245618801796</v>
      </c>
      <c r="J10" s="17"/>
      <c r="K10" t="s">
        <v>12</v>
      </c>
      <c r="L10">
        <v>4</v>
      </c>
      <c r="M10">
        <v>39</v>
      </c>
      <c r="N10" s="16">
        <f>SUM(M10/M23)</f>
        <v>0.07195571955719557</v>
      </c>
    </row>
    <row r="11" spans="1:14" ht="12.75">
      <c r="A11" t="s">
        <v>3</v>
      </c>
      <c r="B11">
        <v>0</v>
      </c>
      <c r="C11">
        <v>1</v>
      </c>
      <c r="D11" s="16">
        <f>SUM(C11/C49)</f>
        <v>1.51267622678042E-05</v>
      </c>
      <c r="E11" s="17"/>
      <c r="F11" t="s">
        <v>13</v>
      </c>
      <c r="G11">
        <v>160</v>
      </c>
      <c r="H11">
        <v>1456</v>
      </c>
      <c r="I11" s="16">
        <f>SUM(H11/H50)</f>
        <v>0.1977992120635783</v>
      </c>
      <c r="J11" s="17"/>
      <c r="K11" t="s">
        <v>14</v>
      </c>
      <c r="L11">
        <v>1</v>
      </c>
      <c r="M11">
        <v>28</v>
      </c>
      <c r="N11" s="16">
        <f>SUM(M11/M23)</f>
        <v>0.05166051660516605</v>
      </c>
    </row>
    <row r="12" spans="1:14" ht="12.75">
      <c r="A12" t="s">
        <v>6</v>
      </c>
      <c r="B12">
        <v>97</v>
      </c>
      <c r="C12">
        <v>917</v>
      </c>
      <c r="D12" s="16">
        <f>SUM(C12/C49)</f>
        <v>0.013871240999576451</v>
      </c>
      <c r="E12" s="17"/>
      <c r="F12" t="s">
        <v>54</v>
      </c>
      <c r="G12">
        <v>32</v>
      </c>
      <c r="H12">
        <v>318</v>
      </c>
      <c r="I12" s="16">
        <f>SUM(H12/H50)</f>
        <v>0.0432006520853145</v>
      </c>
      <c r="J12" s="17"/>
      <c r="K12" t="s">
        <v>59</v>
      </c>
      <c r="L12">
        <v>0</v>
      </c>
      <c r="M12">
        <v>3</v>
      </c>
      <c r="N12" s="16">
        <f>SUM(M12/M23)</f>
        <v>0.005535055350553505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8</v>
      </c>
      <c r="M13">
        <v>33</v>
      </c>
      <c r="N13" s="16">
        <f>SUM(M13/M23)</f>
        <v>0.06088560885608856</v>
      </c>
    </row>
    <row r="14" spans="1:14" ht="12.75">
      <c r="A14" t="s">
        <v>9</v>
      </c>
      <c r="B14">
        <v>0</v>
      </c>
      <c r="C14">
        <v>3</v>
      </c>
      <c r="D14" s="16">
        <f>SUM(C14/C49)</f>
        <v>4.53802868034126E-05</v>
      </c>
      <c r="E14" s="17"/>
      <c r="F14" t="s">
        <v>15</v>
      </c>
      <c r="G14">
        <v>13</v>
      </c>
      <c r="H14">
        <v>88</v>
      </c>
      <c r="I14" s="16">
        <f>SUM(H14/H50)</f>
        <v>0.011954897432414074</v>
      </c>
      <c r="J14" s="17"/>
      <c r="K14" t="s">
        <v>55</v>
      </c>
      <c r="L14">
        <v>3</v>
      </c>
      <c r="M14">
        <v>56</v>
      </c>
      <c r="N14" s="16">
        <f>SUM(M14/M23)</f>
        <v>0.1033210332103321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238</v>
      </c>
      <c r="H15">
        <v>445</v>
      </c>
      <c r="I15" s="16">
        <f>SUM(H15/H50)</f>
        <v>0.06045374269800299</v>
      </c>
      <c r="J15" s="17"/>
      <c r="K15" t="s">
        <v>17</v>
      </c>
      <c r="L15">
        <v>0</v>
      </c>
      <c r="M15">
        <v>12</v>
      </c>
      <c r="N15" s="16">
        <f>SUM(M15/M23)</f>
        <v>0.02214022140221402</v>
      </c>
    </row>
    <row r="16" spans="1:14" ht="12.75">
      <c r="A16" t="s">
        <v>11</v>
      </c>
      <c r="B16">
        <v>72</v>
      </c>
      <c r="C16">
        <v>693</v>
      </c>
      <c r="D16" s="16">
        <f>SUM(C16/C49)</f>
        <v>0.01048284625158831</v>
      </c>
      <c r="E16" s="17"/>
      <c r="F16" t="s">
        <v>14</v>
      </c>
      <c r="G16">
        <v>1</v>
      </c>
      <c r="H16">
        <v>11</v>
      </c>
      <c r="I16" s="16">
        <f>SUM(H16/H50)</f>
        <v>0.0014943621790517593</v>
      </c>
      <c r="J16" s="17"/>
      <c r="K16" t="s">
        <v>20</v>
      </c>
      <c r="L16">
        <v>7</v>
      </c>
      <c r="M16">
        <v>65</v>
      </c>
      <c r="N16" s="16">
        <f>SUM(M16/M23)</f>
        <v>0.11992619926199262</v>
      </c>
    </row>
    <row r="17" spans="1:14" ht="12.75">
      <c r="A17" t="s">
        <v>13</v>
      </c>
      <c r="B17">
        <v>1561</v>
      </c>
      <c r="C17">
        <v>7686</v>
      </c>
      <c r="D17" s="16">
        <f>SUM(C17/C49)</f>
        <v>0.11626429479034307</v>
      </c>
      <c r="E17" s="17"/>
      <c r="F17" t="s">
        <v>19</v>
      </c>
      <c r="G17">
        <v>0</v>
      </c>
      <c r="H17">
        <v>8</v>
      </c>
      <c r="I17" s="16">
        <f>SUM(H17/H50)</f>
        <v>0.0010868088574921885</v>
      </c>
      <c r="J17" s="17"/>
      <c r="K17" t="s">
        <v>21</v>
      </c>
      <c r="L17">
        <v>14</v>
      </c>
      <c r="M17">
        <v>103</v>
      </c>
      <c r="N17" s="16">
        <f>SUM(M17/M23)</f>
        <v>0.1900369003690037</v>
      </c>
    </row>
    <row r="18" spans="1:14" ht="12.75">
      <c r="A18" t="s">
        <v>54</v>
      </c>
      <c r="B18">
        <v>607</v>
      </c>
      <c r="C18">
        <v>4582</v>
      </c>
      <c r="D18" s="16">
        <f>SUM(C18/C49)</f>
        <v>0.06931082471107884</v>
      </c>
      <c r="E18" s="17"/>
      <c r="F18" t="s">
        <v>25</v>
      </c>
      <c r="G18">
        <v>8</v>
      </c>
      <c r="H18">
        <v>98</v>
      </c>
      <c r="I18" s="16">
        <f>SUM(H18/H50)</f>
        <v>0.01331340850427931</v>
      </c>
      <c r="J18" s="17"/>
      <c r="K18" t="s">
        <v>23</v>
      </c>
      <c r="L18">
        <v>13</v>
      </c>
      <c r="M18">
        <v>100</v>
      </c>
      <c r="N18" s="16">
        <f>SUM(M18/M23)</f>
        <v>0.18450184501845018</v>
      </c>
    </row>
    <row r="19" spans="1:14" ht="12.75">
      <c r="A19" t="s">
        <v>18</v>
      </c>
      <c r="B19">
        <v>84</v>
      </c>
      <c r="C19">
        <v>730</v>
      </c>
      <c r="D19" s="16">
        <f>SUM(C19/C49)</f>
        <v>0.011042536455497066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5</v>
      </c>
      <c r="M19">
        <v>44</v>
      </c>
      <c r="N19" s="16">
        <f>SUM(M19/M23)</f>
        <v>0.08118081180811808</v>
      </c>
    </row>
    <row r="20" spans="1:14" ht="12.75">
      <c r="A20" t="s">
        <v>15</v>
      </c>
      <c r="B20">
        <v>467</v>
      </c>
      <c r="C20">
        <v>2840</v>
      </c>
      <c r="D20" s="16">
        <f>SUM(C20/C49)</f>
        <v>0.04296000484056393</v>
      </c>
      <c r="E20" s="17"/>
      <c r="F20" t="s">
        <v>22</v>
      </c>
      <c r="G20">
        <v>0</v>
      </c>
      <c r="H20">
        <v>1</v>
      </c>
      <c r="I20" s="16">
        <f>SUM(H20/H50)</f>
        <v>0.00013585110718652356</v>
      </c>
      <c r="J20" s="17"/>
      <c r="K20" t="s">
        <v>40</v>
      </c>
      <c r="L20">
        <v>0</v>
      </c>
      <c r="M20">
        <v>0</v>
      </c>
      <c r="N20" s="16">
        <f>SUM(M20/M23)</f>
        <v>0</v>
      </c>
    </row>
    <row r="21" spans="1:14" ht="12.75">
      <c r="A21" t="s">
        <v>24</v>
      </c>
      <c r="B21">
        <v>9</v>
      </c>
      <c r="C21">
        <v>90</v>
      </c>
      <c r="D21" s="16">
        <f>SUM(C21/C49)</f>
        <v>0.0013614086041023779</v>
      </c>
      <c r="E21" s="17"/>
      <c r="F21" t="s">
        <v>55</v>
      </c>
      <c r="G21">
        <v>22</v>
      </c>
      <c r="H21">
        <v>199</v>
      </c>
      <c r="I21" s="16">
        <f>SUM(H21/H50)</f>
        <v>0.027034370330118192</v>
      </c>
      <c r="J21" s="17"/>
      <c r="K21" s="23"/>
      <c r="L21" s="19"/>
      <c r="M21" s="19"/>
      <c r="N21" s="16"/>
    </row>
    <row r="22" spans="1:14" ht="12.75">
      <c r="A22" t="s">
        <v>50</v>
      </c>
      <c r="B22">
        <v>0</v>
      </c>
      <c r="C22">
        <v>3</v>
      </c>
      <c r="D22" s="16">
        <f>SUM(C22/C49)</f>
        <v>4.53802868034126E-05</v>
      </c>
      <c r="E22" s="17"/>
      <c r="F22" t="s">
        <v>17</v>
      </c>
      <c r="G22">
        <v>16</v>
      </c>
      <c r="H22">
        <v>142</v>
      </c>
      <c r="I22" s="16">
        <f>SUM(H22/H50)</f>
        <v>0.019290857220486346</v>
      </c>
      <c r="J22" s="17"/>
      <c r="K22" s="23"/>
      <c r="L22" s="19"/>
      <c r="M22" s="19"/>
      <c r="N22" s="22"/>
    </row>
    <row r="23" spans="1:17" ht="12.75">
      <c r="A23" t="s">
        <v>19</v>
      </c>
      <c r="B23">
        <v>244</v>
      </c>
      <c r="C23">
        <v>1896</v>
      </c>
      <c r="D23" s="16">
        <f>SUM(C23/C49)</f>
        <v>0.028680341259756763</v>
      </c>
      <c r="E23" s="17"/>
      <c r="F23" t="s">
        <v>27</v>
      </c>
      <c r="G23">
        <v>125</v>
      </c>
      <c r="H23">
        <v>512</v>
      </c>
      <c r="I23" s="16">
        <f>SUM(H23/H50)</f>
        <v>0.06955576687950006</v>
      </c>
      <c r="J23" s="17"/>
      <c r="K23" s="32" t="str">
        <f>F50</f>
        <v>Total  May 2011</v>
      </c>
      <c r="L23" s="54">
        <f>SUM(L6:L21)</f>
        <v>62</v>
      </c>
      <c r="M23" s="34">
        <f>SUM(M6:M22)</f>
        <v>542</v>
      </c>
      <c r="N23" s="22"/>
      <c r="P23" s="31"/>
      <c r="Q23" s="31"/>
    </row>
    <row r="24" spans="1:14" ht="12.75">
      <c r="A24" t="s">
        <v>25</v>
      </c>
      <c r="B24">
        <v>37</v>
      </c>
      <c r="C24">
        <v>301</v>
      </c>
      <c r="D24" s="16">
        <f>SUM(C24/C49)</f>
        <v>0.004553155442609064</v>
      </c>
      <c r="E24" s="17"/>
      <c r="F24" t="s">
        <v>28</v>
      </c>
      <c r="G24">
        <v>55</v>
      </c>
      <c r="H24">
        <v>299</v>
      </c>
      <c r="I24" s="16">
        <f>SUM(H24/H50)</f>
        <v>0.04061948104877055</v>
      </c>
      <c r="J24" s="17"/>
      <c r="K24" s="32" t="str">
        <f>F51</f>
        <v>Total  May 2010</v>
      </c>
      <c r="L24" s="7">
        <v>90</v>
      </c>
      <c r="M24" s="7">
        <v>547</v>
      </c>
      <c r="N24" s="22"/>
    </row>
    <row r="25" spans="1:14" ht="12.75">
      <c r="A25" t="s">
        <v>26</v>
      </c>
      <c r="B25">
        <v>29</v>
      </c>
      <c r="C25">
        <v>312</v>
      </c>
      <c r="D25" s="16">
        <f>SUM(C25/C49)</f>
        <v>0.00471954982755491</v>
      </c>
      <c r="E25" s="17"/>
      <c r="F25" t="s">
        <v>42</v>
      </c>
      <c r="G25">
        <v>1</v>
      </c>
      <c r="H25">
        <v>3</v>
      </c>
      <c r="I25" s="16">
        <f>SUM(H25/H50)</f>
        <v>0.0004075533215595707</v>
      </c>
      <c r="J25" s="17"/>
      <c r="K25" s="32" t="str">
        <f>F52</f>
        <v>2011 change 2010</v>
      </c>
      <c r="L25" s="34">
        <f>SUM(L23-L24)</f>
        <v>-28</v>
      </c>
      <c r="M25" s="34">
        <f>SUM(M23-M24)</f>
        <v>-5</v>
      </c>
      <c r="N25" s="22"/>
    </row>
    <row r="26" spans="1:14" ht="12.75">
      <c r="A26" t="s">
        <v>22</v>
      </c>
      <c r="B26">
        <v>162</v>
      </c>
      <c r="C26">
        <v>1423</v>
      </c>
      <c r="D26" s="16">
        <f>SUM(C26/C49)</f>
        <v>0.021525382707085376</v>
      </c>
      <c r="E26" s="17"/>
      <c r="F26" t="s">
        <v>20</v>
      </c>
      <c r="G26">
        <v>141</v>
      </c>
      <c r="H26">
        <v>987</v>
      </c>
      <c r="I26" s="16">
        <f>SUM(H26/H50)</f>
        <v>0.13408504279309877</v>
      </c>
      <c r="J26" s="17"/>
      <c r="K26" s="32" t="str">
        <f>F53</f>
        <v>% change 2011 - 2010</v>
      </c>
      <c r="L26" s="35">
        <f>SUM((L23-L24)/L24)</f>
        <v>-0.3111111111111111</v>
      </c>
      <c r="M26" s="35">
        <f>SUM((M23-M24)/M24)</f>
        <v>-0.009140767824497258</v>
      </c>
      <c r="N26" s="22"/>
    </row>
    <row r="27" spans="1:14" ht="12.75">
      <c r="A27" t="s">
        <v>55</v>
      </c>
      <c r="B27">
        <v>200</v>
      </c>
      <c r="C27">
        <v>1399</v>
      </c>
      <c r="D27" s="16">
        <f>SUM(C27/C49)</f>
        <v>0.021162340412658076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32"/>
      <c r="L28" s="35"/>
      <c r="M28" s="35"/>
      <c r="N28" s="22"/>
    </row>
    <row r="29" spans="1:14" ht="12.75">
      <c r="A29" t="s">
        <v>29</v>
      </c>
      <c r="B29">
        <v>29</v>
      </c>
      <c r="C29">
        <v>251</v>
      </c>
      <c r="D29" s="16">
        <f>SUM(C29/C49)</f>
        <v>0.003796817329218854</v>
      </c>
      <c r="E29" s="17"/>
      <c r="F29" t="s">
        <v>36</v>
      </c>
      <c r="G29">
        <v>8</v>
      </c>
      <c r="H29">
        <v>25</v>
      </c>
      <c r="I29" s="16">
        <f>SUM(H29/H50)</f>
        <v>0.0033962776796630893</v>
      </c>
      <c r="J29" s="17"/>
      <c r="K29" s="41"/>
      <c r="L29" s="42"/>
      <c r="M29" s="42"/>
      <c r="N29" s="44"/>
    </row>
    <row r="30" spans="1:12" ht="12.75">
      <c r="A30" t="s">
        <v>17</v>
      </c>
      <c r="B30">
        <v>36</v>
      </c>
      <c r="C30">
        <v>416</v>
      </c>
      <c r="D30" s="16">
        <f>SUM(C30/C49)</f>
        <v>0.006292733103406547</v>
      </c>
      <c r="E30" s="17"/>
      <c r="F30" t="s">
        <v>31</v>
      </c>
      <c r="G30">
        <v>0</v>
      </c>
      <c r="H30">
        <v>2</v>
      </c>
      <c r="I30" s="16">
        <f>SUM(H30/H50)</f>
        <v>0.0002717022143730471</v>
      </c>
      <c r="J30" s="17"/>
      <c r="L30" s="14"/>
    </row>
    <row r="31" spans="1:12" ht="12.75">
      <c r="A31" t="s">
        <v>27</v>
      </c>
      <c r="B31">
        <v>731</v>
      </c>
      <c r="C31">
        <v>5226</v>
      </c>
      <c r="D31" s="16">
        <f>SUM(C31/C49)</f>
        <v>0.07905245961154475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L31" s="14"/>
    </row>
    <row r="32" spans="1:14" ht="12.75">
      <c r="A32" t="s">
        <v>48</v>
      </c>
      <c r="B32">
        <v>4</v>
      </c>
      <c r="C32">
        <v>19</v>
      </c>
      <c r="D32" s="16">
        <f>SUM(C32/C49)</f>
        <v>0.0002874084830882798</v>
      </c>
      <c r="E32" s="17"/>
      <c r="F32" t="s">
        <v>32</v>
      </c>
      <c r="G32">
        <v>171</v>
      </c>
      <c r="H32">
        <v>746</v>
      </c>
      <c r="I32" s="16">
        <f>SUM(H32/H50)</f>
        <v>0.10134492596114658</v>
      </c>
      <c r="K32" s="9"/>
      <c r="L32" s="51" t="s">
        <v>39</v>
      </c>
      <c r="M32" s="51"/>
      <c r="N32" s="52"/>
    </row>
    <row r="33" spans="1:14" ht="12.75">
      <c r="A33" t="s">
        <v>28</v>
      </c>
      <c r="B33">
        <v>326</v>
      </c>
      <c r="C33">
        <v>2073</v>
      </c>
      <c r="D33" s="16">
        <f>SUM(C33/C49)</f>
        <v>0.031357778181158105</v>
      </c>
      <c r="E33" s="17"/>
      <c r="F33" t="s">
        <v>57</v>
      </c>
      <c r="G33">
        <v>128</v>
      </c>
      <c r="H33">
        <v>1109</v>
      </c>
      <c r="I33" s="16">
        <f>SUM(H33/H50)</f>
        <v>0.15065887786985463</v>
      </c>
      <c r="K33" s="11" t="s">
        <v>0</v>
      </c>
      <c r="L33" s="12" t="str">
        <f>B5</f>
        <v>01/5 - 31/5</v>
      </c>
      <c r="M33" s="12" t="str">
        <f>C5</f>
        <v>01/01 - 31/5</v>
      </c>
      <c r="N33" s="13" t="s">
        <v>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85</v>
      </c>
      <c r="H34">
        <v>320</v>
      </c>
      <c r="I34" s="16">
        <f>SUM(H34/H50)</f>
        <v>0.04347235429968754</v>
      </c>
      <c r="K34" s="23" t="s">
        <v>61</v>
      </c>
      <c r="L34" s="19" t="s">
        <v>61</v>
      </c>
      <c r="M34" s="19" t="s">
        <v>61</v>
      </c>
      <c r="N34" s="16" t="s">
        <v>61</v>
      </c>
    </row>
    <row r="35" spans="1:14" ht="12.75">
      <c r="A35" t="s">
        <v>20</v>
      </c>
      <c r="B35">
        <v>1035</v>
      </c>
      <c r="C35">
        <v>6286</v>
      </c>
      <c r="D35" s="16">
        <f>SUM(C35/C49)</f>
        <v>0.0950868276154172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49</v>
      </c>
      <c r="L35">
        <v>0</v>
      </c>
      <c r="M35">
        <v>0</v>
      </c>
      <c r="N35" s="16">
        <f>SUM(M35/M46)</f>
        <v>0</v>
      </c>
    </row>
    <row r="36" spans="1:14" ht="12.75">
      <c r="A36" t="s">
        <v>34</v>
      </c>
      <c r="B36">
        <v>11</v>
      </c>
      <c r="C36">
        <v>118</v>
      </c>
      <c r="D36" s="16">
        <f>SUM(C36/C49)</f>
        <v>0.0017849579476008955</v>
      </c>
      <c r="E36" s="17"/>
      <c r="F36" s="23"/>
      <c r="G36" s="19"/>
      <c r="H36" s="19"/>
      <c r="I36" s="27"/>
      <c r="J36" s="17"/>
      <c r="K36" t="s">
        <v>84</v>
      </c>
      <c r="L36">
        <v>0</v>
      </c>
      <c r="M36">
        <v>4</v>
      </c>
      <c r="N36" s="16">
        <f>SUM(M36/M46)</f>
        <v>0.08163265306122448</v>
      </c>
    </row>
    <row r="37" spans="1:14" ht="12.75">
      <c r="A37" t="s">
        <v>30</v>
      </c>
      <c r="B37">
        <v>143</v>
      </c>
      <c r="C37">
        <v>1341</v>
      </c>
      <c r="D37" s="16">
        <f>SUM(C37/C49)</f>
        <v>0.020284988201125433</v>
      </c>
      <c r="E37" s="17"/>
      <c r="F37" s="23"/>
      <c r="G37" s="19"/>
      <c r="H37" s="19"/>
      <c r="I37" s="30"/>
      <c r="K37" t="s">
        <v>16</v>
      </c>
      <c r="L37">
        <v>0</v>
      </c>
      <c r="M37">
        <v>0</v>
      </c>
      <c r="N37" s="16">
        <f>SUM(M37/M46)</f>
        <v>0</v>
      </c>
    </row>
    <row r="38" spans="1:14" ht="12.75">
      <c r="A38" t="s">
        <v>35</v>
      </c>
      <c r="B38">
        <v>461</v>
      </c>
      <c r="C38">
        <v>3556</v>
      </c>
      <c r="D38" s="16">
        <f>SUM(C38/C49)</f>
        <v>0.05379076662431173</v>
      </c>
      <c r="E38" s="17"/>
      <c r="F38" s="23"/>
      <c r="G38" s="19"/>
      <c r="H38" s="19"/>
      <c r="I38" s="30"/>
      <c r="K38" t="s">
        <v>55</v>
      </c>
      <c r="L38">
        <v>0</v>
      </c>
      <c r="M38">
        <v>0</v>
      </c>
      <c r="N38" s="16">
        <f>SUM(M38/M46)</f>
        <v>0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21</v>
      </c>
      <c r="L39">
        <v>0</v>
      </c>
      <c r="M39">
        <v>3</v>
      </c>
      <c r="N39" s="16">
        <f>SUM(M39/M46)</f>
        <v>0.061224489795918366</v>
      </c>
    </row>
    <row r="40" spans="1:14" ht="12.75">
      <c r="A40" t="s">
        <v>36</v>
      </c>
      <c r="B40">
        <v>13</v>
      </c>
      <c r="C40">
        <v>149</v>
      </c>
      <c r="D40" s="16">
        <f>SUM(C40/C49)</f>
        <v>0.002253887577902826</v>
      </c>
      <c r="E40" s="17"/>
      <c r="F40" s="23"/>
      <c r="G40" s="19"/>
      <c r="H40" s="19"/>
      <c r="I40" s="30"/>
      <c r="J40" s="26"/>
      <c r="K40" t="s">
        <v>7</v>
      </c>
      <c r="L40">
        <v>0</v>
      </c>
      <c r="M40">
        <v>1</v>
      </c>
      <c r="N40" s="16">
        <f>SUM(M40/M46)</f>
        <v>0.02040816326530612</v>
      </c>
    </row>
    <row r="41" spans="1:14" ht="12.75">
      <c r="A41" t="s">
        <v>31</v>
      </c>
      <c r="B41">
        <v>51</v>
      </c>
      <c r="C41">
        <v>367</v>
      </c>
      <c r="D41" s="16">
        <f>SUM(C41/C49)</f>
        <v>0.0055515217522841415</v>
      </c>
      <c r="E41" s="17"/>
      <c r="F41" s="23"/>
      <c r="G41" s="29"/>
      <c r="H41" s="29"/>
      <c r="I41" s="30"/>
      <c r="J41" s="28"/>
      <c r="K41" t="s">
        <v>45</v>
      </c>
      <c r="L41">
        <v>0</v>
      </c>
      <c r="M41">
        <v>0</v>
      </c>
      <c r="N41" s="16">
        <f>SUM(M41/M46)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23</v>
      </c>
      <c r="L42">
        <v>0</v>
      </c>
      <c r="M42">
        <v>0</v>
      </c>
      <c r="N42" s="16">
        <f>SUM(M42/M46)</f>
        <v>0</v>
      </c>
    </row>
    <row r="43" spans="1:14" ht="12.75">
      <c r="A43" t="s">
        <v>32</v>
      </c>
      <c r="B43">
        <v>1006</v>
      </c>
      <c r="C43">
        <v>8835</v>
      </c>
      <c r="D43" s="16">
        <f>SUM(C43/C49)</f>
        <v>0.1336449446360501</v>
      </c>
      <c r="E43" s="17"/>
      <c r="F43" s="23"/>
      <c r="G43" s="29"/>
      <c r="H43" s="29"/>
      <c r="I43" s="30"/>
      <c r="J43" s="31"/>
      <c r="K43" t="s">
        <v>58</v>
      </c>
      <c r="L43">
        <v>9</v>
      </c>
      <c r="M43">
        <v>41</v>
      </c>
      <c r="N43" s="16">
        <f>SUM(M43/M46)</f>
        <v>0.8367346938775511</v>
      </c>
    </row>
    <row r="44" spans="1:14" ht="12.75">
      <c r="A44" t="s">
        <v>57</v>
      </c>
      <c r="B44">
        <v>1252</v>
      </c>
      <c r="C44">
        <v>7994</v>
      </c>
      <c r="D44" s="16">
        <f>SUM(C44/C49)</f>
        <v>0.12092333756882677</v>
      </c>
      <c r="E44" s="17"/>
      <c r="F44" s="23"/>
      <c r="G44" s="29"/>
      <c r="H44" s="29"/>
      <c r="I44" s="30"/>
      <c r="J44" s="31"/>
      <c r="K44" t="s">
        <v>40</v>
      </c>
      <c r="L44">
        <v>0</v>
      </c>
      <c r="M44">
        <v>0</v>
      </c>
      <c r="N44" s="16">
        <f>SUM(M44/M46)</f>
        <v>0</v>
      </c>
    </row>
    <row r="45" spans="1:14" ht="12.75">
      <c r="A45" t="s">
        <v>23</v>
      </c>
      <c r="B45">
        <v>158</v>
      </c>
      <c r="C45">
        <v>888</v>
      </c>
      <c r="D45" s="16">
        <f>SUM(C45/C49)</f>
        <v>0.01343256489381013</v>
      </c>
      <c r="E45" s="17"/>
      <c r="F45" s="23"/>
      <c r="G45" s="29"/>
      <c r="H45" s="29"/>
      <c r="I45" s="30"/>
      <c r="J45" s="31"/>
      <c r="K45" s="21"/>
      <c r="L45" s="19"/>
      <c r="M45" s="19"/>
      <c r="N45" s="22"/>
    </row>
    <row r="46" spans="1:14" ht="12.75">
      <c r="A46" t="s">
        <v>58</v>
      </c>
      <c r="B46">
        <v>91</v>
      </c>
      <c r="C46">
        <v>560</v>
      </c>
      <c r="D46" s="16">
        <f>SUM(C46/C49)</f>
        <v>0.00847098686997035</v>
      </c>
      <c r="E46" s="17"/>
      <c r="F46" s="23"/>
      <c r="G46" s="29"/>
      <c r="H46" s="29"/>
      <c r="I46" s="30"/>
      <c r="J46" s="31"/>
      <c r="K46" s="32" t="str">
        <f>A49</f>
        <v>Total  May 2011</v>
      </c>
      <c r="L46" s="34">
        <f>SUM(L34:L44)</f>
        <v>9</v>
      </c>
      <c r="M46" s="34">
        <f>SUM(M34:M44)</f>
        <v>49</v>
      </c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A50</f>
        <v>Total  May 2010</v>
      </c>
      <c r="L47" s="54">
        <v>7</v>
      </c>
      <c r="M47" s="54">
        <v>40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 t="str">
        <f>A51</f>
        <v>2011 change 2010</v>
      </c>
      <c r="L48" s="34">
        <f>SUM(L46-L47)</f>
        <v>2</v>
      </c>
      <c r="M48" s="34">
        <f>SUM(M46-M47)</f>
        <v>9</v>
      </c>
      <c r="N48" s="22"/>
    </row>
    <row r="49" spans="1:14" ht="12.75">
      <c r="A49" s="32" t="s">
        <v>96</v>
      </c>
      <c r="B49" s="34">
        <f>SUM(B6:B47)</f>
        <v>9471</v>
      </c>
      <c r="C49" s="34">
        <f>SUM(C6:C47)</f>
        <v>66108</v>
      </c>
      <c r="D49" s="33"/>
      <c r="E49" s="7"/>
      <c r="F49" s="23"/>
      <c r="G49" s="29"/>
      <c r="H49" s="29"/>
      <c r="I49" s="30"/>
      <c r="J49" s="26"/>
      <c r="K49" s="32" t="str">
        <f>A52</f>
        <v>% change 2011 - 2010</v>
      </c>
      <c r="L49" s="35">
        <f>SUM((L46-L47)/L47)</f>
        <v>0.2857142857142857</v>
      </c>
      <c r="M49" s="35">
        <f>SUM((M46-M47)/M47)</f>
        <v>0.225</v>
      </c>
      <c r="N49" s="22"/>
    </row>
    <row r="50" spans="1:14" ht="12.75">
      <c r="A50" s="32" t="s">
        <v>97</v>
      </c>
      <c r="B50" s="7">
        <v>8580</v>
      </c>
      <c r="C50" s="7">
        <v>59141</v>
      </c>
      <c r="D50" s="33"/>
      <c r="E50" s="7"/>
      <c r="F50" s="32" t="str">
        <f>A49</f>
        <v>Total  May 2011</v>
      </c>
      <c r="G50" s="34">
        <f>SUM(G6:G35)</f>
        <v>1277</v>
      </c>
      <c r="H50" s="34">
        <f>SUM(H6:H49)</f>
        <v>7361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891</v>
      </c>
      <c r="C51" s="34">
        <f>SUM(C49-C50)</f>
        <v>6967</v>
      </c>
      <c r="D51" s="33"/>
      <c r="E51" s="7"/>
      <c r="F51" s="32" t="str">
        <f>A50</f>
        <v>Total  May 2010</v>
      </c>
      <c r="G51" s="54">
        <v>730</v>
      </c>
      <c r="H51" s="54">
        <v>6540</v>
      </c>
      <c r="I51" s="55"/>
      <c r="J51" s="26"/>
      <c r="K51" s="32"/>
      <c r="L51" s="35"/>
      <c r="M51" s="35"/>
      <c r="N51" s="22"/>
    </row>
    <row r="52" spans="1:14" ht="12.75">
      <c r="A52" s="32" t="s">
        <v>74</v>
      </c>
      <c r="B52" s="35">
        <f>SUM(B51/B50)</f>
        <v>0.10384615384615385</v>
      </c>
      <c r="C52" s="35">
        <f>SUM(C51/C50)</f>
        <v>0.11780321604301584</v>
      </c>
      <c r="D52" s="36"/>
      <c r="E52" s="19"/>
      <c r="F52" s="32" t="str">
        <f>A51</f>
        <v>2011 change 2010</v>
      </c>
      <c r="G52" s="34">
        <f>SUM(G50-G51)</f>
        <v>547</v>
      </c>
      <c r="H52" s="34">
        <f>SUM(H50-H51)</f>
        <v>821</v>
      </c>
      <c r="I52" s="36"/>
      <c r="J52" s="26"/>
      <c r="K52" s="32"/>
      <c r="L52" s="35"/>
      <c r="M52" s="35"/>
      <c r="N52" s="22"/>
    </row>
    <row r="53" spans="1:14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0.7493150684931507</v>
      </c>
      <c r="H53" s="35">
        <f>H52/H51</f>
        <v>0.12553516819571867</v>
      </c>
      <c r="I53" s="36"/>
      <c r="J53" s="7"/>
      <c r="K53" s="38"/>
      <c r="L53" s="47"/>
      <c r="M53" s="47"/>
      <c r="N53" s="44"/>
    </row>
    <row r="54" spans="1:14" ht="12.75">
      <c r="A54" s="56"/>
      <c r="B54" s="49"/>
      <c r="C54" s="49"/>
      <c r="D54" s="36"/>
      <c r="E54" s="7"/>
      <c r="F54" s="56"/>
      <c r="G54" s="49"/>
      <c r="H54" s="49"/>
      <c r="I54" s="36"/>
      <c r="J54" s="37"/>
      <c r="K54" s="19"/>
      <c r="L54" s="19"/>
      <c r="M54" s="19"/>
      <c r="N54" s="48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98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2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99</v>
      </c>
      <c r="C5" s="12" t="s">
        <v>100</v>
      </c>
      <c r="D5" s="13" t="s">
        <v>1</v>
      </c>
      <c r="E5" s="7"/>
      <c r="F5" s="11" t="s">
        <v>0</v>
      </c>
      <c r="G5" s="12" t="str">
        <f>B5</f>
        <v>01/6 - 30/6</v>
      </c>
      <c r="H5" s="12" t="str">
        <f>C5</f>
        <v>01/01 - 30/6</v>
      </c>
      <c r="I5" s="13" t="s">
        <v>1</v>
      </c>
      <c r="J5" s="7"/>
      <c r="K5" s="11" t="s">
        <v>0</v>
      </c>
      <c r="L5" s="12" t="str">
        <f>B5</f>
        <v>01/6 - 30/6</v>
      </c>
      <c r="M5" s="12" t="str">
        <f>C5</f>
        <v>01/01 - 30/6</v>
      </c>
      <c r="N5" s="13" t="s">
        <v>1</v>
      </c>
    </row>
    <row r="6" spans="1:14" ht="12.75">
      <c r="A6" t="s">
        <v>2</v>
      </c>
      <c r="B6">
        <v>11</v>
      </c>
      <c r="C6">
        <v>131</v>
      </c>
      <c r="D6" s="16">
        <f>SUM(C6/C49)</f>
        <v>0.0016983431431016154</v>
      </c>
      <c r="E6" s="17"/>
      <c r="F6" t="s">
        <v>43</v>
      </c>
      <c r="G6">
        <v>0</v>
      </c>
      <c r="H6">
        <v>1</v>
      </c>
      <c r="I6" s="16">
        <f>SUM(H6/H50)</f>
        <v>0.00012238404112103782</v>
      </c>
      <c r="J6" s="17"/>
      <c r="K6" t="s">
        <v>95</v>
      </c>
      <c r="L6">
        <v>0</v>
      </c>
      <c r="M6">
        <v>1</v>
      </c>
      <c r="N6" s="16">
        <f>M6/M23</f>
        <v>0.001524390243902439</v>
      </c>
    </row>
    <row r="7" spans="1:14" ht="12.75">
      <c r="A7" t="s">
        <v>5</v>
      </c>
      <c r="B7">
        <v>331</v>
      </c>
      <c r="C7">
        <v>2595</v>
      </c>
      <c r="D7" s="16">
        <f>SUM(C7/C49)</f>
        <v>0.03364275157518085</v>
      </c>
      <c r="E7" s="17"/>
      <c r="F7" t="s">
        <v>3</v>
      </c>
      <c r="G7">
        <v>0</v>
      </c>
      <c r="H7">
        <v>10</v>
      </c>
      <c r="I7" s="16">
        <f>SUM(H7/H50)</f>
        <v>0.0012238404112103782</v>
      </c>
      <c r="J7" s="17"/>
      <c r="K7" t="s">
        <v>49</v>
      </c>
      <c r="L7">
        <v>0</v>
      </c>
      <c r="M7">
        <v>0</v>
      </c>
      <c r="N7" s="16">
        <f>SUM(M7/M23)</f>
        <v>0</v>
      </c>
    </row>
    <row r="8" spans="1:14" ht="12.75">
      <c r="A8" t="s">
        <v>8</v>
      </c>
      <c r="B8">
        <v>290</v>
      </c>
      <c r="C8">
        <v>2704</v>
      </c>
      <c r="D8" s="16">
        <f>SUM(C8/C49)</f>
        <v>0.03505587678585319</v>
      </c>
      <c r="E8" s="17"/>
      <c r="F8" t="s">
        <v>6</v>
      </c>
      <c r="G8">
        <v>31</v>
      </c>
      <c r="H8">
        <v>338</v>
      </c>
      <c r="I8" s="16">
        <f>SUM(H8/H50)</f>
        <v>0.041365805898910785</v>
      </c>
      <c r="J8" s="17"/>
      <c r="K8" t="s">
        <v>7</v>
      </c>
      <c r="L8">
        <v>26</v>
      </c>
      <c r="M8">
        <v>67</v>
      </c>
      <c r="N8" s="16">
        <f>SUM(M8/M23)</f>
        <v>0.10213414634146341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0.0008566882878472647</v>
      </c>
      <c r="J9" s="17"/>
      <c r="K9" t="s">
        <v>10</v>
      </c>
      <c r="L9">
        <v>0</v>
      </c>
      <c r="M9">
        <v>17</v>
      </c>
      <c r="N9" s="16">
        <f>SUM(M9/M23)</f>
        <v>0.025914634146341462</v>
      </c>
    </row>
    <row r="10" spans="1:14" ht="12.75">
      <c r="A10" t="s">
        <v>43</v>
      </c>
      <c r="B10">
        <v>32</v>
      </c>
      <c r="C10">
        <v>384</v>
      </c>
      <c r="D10" s="16">
        <f>SUM(C10/C49)</f>
        <v>0.004978349366038323</v>
      </c>
      <c r="E10" s="17"/>
      <c r="F10" t="s">
        <v>11</v>
      </c>
      <c r="G10">
        <v>42</v>
      </c>
      <c r="H10">
        <v>309</v>
      </c>
      <c r="I10" s="16">
        <f>SUM(H10/H50)</f>
        <v>0.037816668706400686</v>
      </c>
      <c r="J10" s="17"/>
      <c r="K10" t="s">
        <v>12</v>
      </c>
      <c r="L10">
        <v>9</v>
      </c>
      <c r="M10">
        <v>55</v>
      </c>
      <c r="N10" s="16">
        <f>SUM(M10/M23)</f>
        <v>0.08384146341463415</v>
      </c>
    </row>
    <row r="11" spans="1:14" ht="12.75">
      <c r="A11" t="s">
        <v>3</v>
      </c>
      <c r="B11">
        <v>0</v>
      </c>
      <c r="C11">
        <v>1</v>
      </c>
      <c r="D11" s="16">
        <f>SUM(C11/C49)</f>
        <v>1.2964451474058132E-05</v>
      </c>
      <c r="E11" s="17"/>
      <c r="F11" t="s">
        <v>13</v>
      </c>
      <c r="G11">
        <v>157</v>
      </c>
      <c r="H11">
        <v>1613</v>
      </c>
      <c r="I11" s="16">
        <f>SUM(H11/H50)</f>
        <v>0.197405458328234</v>
      </c>
      <c r="J11" s="17"/>
      <c r="K11" t="s">
        <v>14</v>
      </c>
      <c r="L11">
        <v>12</v>
      </c>
      <c r="M11">
        <v>40</v>
      </c>
      <c r="N11" s="16">
        <f>SUM(M11/M23)</f>
        <v>0.06097560975609756</v>
      </c>
    </row>
    <row r="12" spans="1:14" ht="12.75">
      <c r="A12" t="s">
        <v>6</v>
      </c>
      <c r="B12">
        <v>144</v>
      </c>
      <c r="C12">
        <v>1061</v>
      </c>
      <c r="D12" s="16">
        <f>SUM(C12/C49)</f>
        <v>0.013755283013975678</v>
      </c>
      <c r="E12" s="17"/>
      <c r="F12" t="s">
        <v>54</v>
      </c>
      <c r="G12">
        <v>28</v>
      </c>
      <c r="H12">
        <v>346</v>
      </c>
      <c r="I12" s="16">
        <f>SUM(H12/H50)</f>
        <v>0.042344878227879086</v>
      </c>
      <c r="J12" s="17"/>
      <c r="K12" t="s">
        <v>59</v>
      </c>
      <c r="L12">
        <v>0</v>
      </c>
      <c r="M12">
        <v>3</v>
      </c>
      <c r="N12" s="16">
        <f>SUM(M12/M23)</f>
        <v>0.004573170731707317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11</v>
      </c>
      <c r="M13">
        <v>44</v>
      </c>
      <c r="N13" s="16">
        <f>SUM(M13/M23)</f>
        <v>0.06707317073170732</v>
      </c>
    </row>
    <row r="14" spans="1:14" ht="12.75">
      <c r="A14" t="s">
        <v>9</v>
      </c>
      <c r="B14">
        <v>0</v>
      </c>
      <c r="C14">
        <v>3</v>
      </c>
      <c r="D14" s="16">
        <f>SUM(C14/C49)</f>
        <v>3.88933544221744E-05</v>
      </c>
      <c r="E14" s="17"/>
      <c r="F14" t="s">
        <v>15</v>
      </c>
      <c r="G14">
        <v>3</v>
      </c>
      <c r="H14">
        <v>91</v>
      </c>
      <c r="I14" s="16">
        <f>SUM(H14/H50)</f>
        <v>0.01113694774201444</v>
      </c>
      <c r="J14" s="17"/>
      <c r="K14" t="s">
        <v>55</v>
      </c>
      <c r="L14">
        <v>7</v>
      </c>
      <c r="M14">
        <v>66</v>
      </c>
      <c r="N14" s="16">
        <f>SUM(M14/M23)</f>
        <v>0.10060975609756098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3</v>
      </c>
      <c r="H15">
        <v>441</v>
      </c>
      <c r="I15" s="16">
        <f>SUM(H15/H50)</f>
        <v>0.05397136213437768</v>
      </c>
      <c r="J15" s="17"/>
      <c r="K15" t="s">
        <v>17</v>
      </c>
      <c r="L15">
        <v>0</v>
      </c>
      <c r="M15">
        <v>12</v>
      </c>
      <c r="N15" s="16">
        <f>SUM(M15/M23)</f>
        <v>0.018292682926829267</v>
      </c>
    </row>
    <row r="16" spans="1:14" ht="12.75">
      <c r="A16" t="s">
        <v>11</v>
      </c>
      <c r="B16">
        <v>86</v>
      </c>
      <c r="C16">
        <v>778</v>
      </c>
      <c r="D16" s="16">
        <f>SUM(C16/C49)</f>
        <v>0.010086343246817227</v>
      </c>
      <c r="E16" s="17"/>
      <c r="F16" t="s">
        <v>14</v>
      </c>
      <c r="G16">
        <v>1</v>
      </c>
      <c r="H16">
        <v>12</v>
      </c>
      <c r="I16" s="16">
        <f>SUM(H16/H50)</f>
        <v>0.0014686084934524537</v>
      </c>
      <c r="J16" s="17"/>
      <c r="K16" t="s">
        <v>20</v>
      </c>
      <c r="L16">
        <v>7</v>
      </c>
      <c r="M16">
        <v>72</v>
      </c>
      <c r="N16" s="16">
        <f>SUM(M16/M23)</f>
        <v>0.10975609756097561</v>
      </c>
    </row>
    <row r="17" spans="1:14" ht="12.75">
      <c r="A17" t="s">
        <v>13</v>
      </c>
      <c r="B17">
        <v>1525</v>
      </c>
      <c r="C17">
        <v>9208</v>
      </c>
      <c r="D17" s="16">
        <f>SUM(C17/C49)</f>
        <v>0.11937666917312728</v>
      </c>
      <c r="E17" s="17"/>
      <c r="F17" t="s">
        <v>19</v>
      </c>
      <c r="G17">
        <v>0</v>
      </c>
      <c r="H17">
        <v>8</v>
      </c>
      <c r="I17" s="16">
        <f>SUM(H17/H50)</f>
        <v>0.0009790723289683026</v>
      </c>
      <c r="J17" s="17"/>
      <c r="K17" t="s">
        <v>21</v>
      </c>
      <c r="L17">
        <v>8</v>
      </c>
      <c r="M17">
        <v>111</v>
      </c>
      <c r="N17" s="16">
        <f>SUM(M17/M23)</f>
        <v>0.16920731707317074</v>
      </c>
    </row>
    <row r="18" spans="1:14" ht="12.75">
      <c r="A18" t="s">
        <v>54</v>
      </c>
      <c r="B18">
        <v>764</v>
      </c>
      <c r="C18">
        <v>5344</v>
      </c>
      <c r="D18" s="16">
        <f>SUM(C18/C49)</f>
        <v>0.06928202867736666</v>
      </c>
      <c r="E18" s="17"/>
      <c r="F18" t="s">
        <v>25</v>
      </c>
      <c r="G18">
        <v>13</v>
      </c>
      <c r="H18">
        <v>111</v>
      </c>
      <c r="I18" s="16">
        <f>SUM(H18/H50)</f>
        <v>0.013584628564435198</v>
      </c>
      <c r="J18" s="17"/>
      <c r="K18" t="s">
        <v>23</v>
      </c>
      <c r="L18">
        <v>20</v>
      </c>
      <c r="M18">
        <v>120</v>
      </c>
      <c r="N18" s="16">
        <f>SUM(M18/M23)</f>
        <v>0.18292682926829268</v>
      </c>
    </row>
    <row r="19" spans="1:14" ht="12.75">
      <c r="A19" t="s">
        <v>18</v>
      </c>
      <c r="B19">
        <v>104</v>
      </c>
      <c r="C19">
        <v>834</v>
      </c>
      <c r="D19" s="16">
        <f>SUM(C19/C49)</f>
        <v>0.010812352529364482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4</v>
      </c>
      <c r="M19">
        <v>48</v>
      </c>
      <c r="N19" s="16">
        <f>SUM(M19/M23)</f>
        <v>0.07317073170731707</v>
      </c>
    </row>
    <row r="20" spans="1:14" ht="12.75">
      <c r="A20" t="s">
        <v>15</v>
      </c>
      <c r="B20">
        <v>525</v>
      </c>
      <c r="C20">
        <v>3359</v>
      </c>
      <c r="D20" s="16">
        <f>SUM(C20/C49)</f>
        <v>0.04354759250136127</v>
      </c>
      <c r="E20" s="17"/>
      <c r="F20" t="s">
        <v>22</v>
      </c>
      <c r="G20">
        <v>0</v>
      </c>
      <c r="H20">
        <v>1</v>
      </c>
      <c r="I20" s="16">
        <f>SUM(H20/H50)</f>
        <v>0.00012238404112103782</v>
      </c>
      <c r="J20" s="17"/>
      <c r="K20" t="s">
        <v>40</v>
      </c>
      <c r="L20">
        <v>0</v>
      </c>
      <c r="M20">
        <v>0</v>
      </c>
      <c r="N20" s="16">
        <f>SUM(M20/M23)</f>
        <v>0</v>
      </c>
    </row>
    <row r="21" spans="1:14" ht="12.75">
      <c r="A21" t="s">
        <v>24</v>
      </c>
      <c r="B21">
        <v>7</v>
      </c>
      <c r="C21">
        <v>97</v>
      </c>
      <c r="D21" s="16">
        <f>SUM(C21/C49)</f>
        <v>0.0012575517929836388</v>
      </c>
      <c r="E21" s="17"/>
      <c r="F21" t="s">
        <v>55</v>
      </c>
      <c r="G21">
        <v>34</v>
      </c>
      <c r="H21">
        <v>230</v>
      </c>
      <c r="I21" s="16">
        <f>SUM(H21/H50)</f>
        <v>0.028148329457838697</v>
      </c>
      <c r="J21" s="17"/>
      <c r="K21" s="23"/>
      <c r="L21" s="19"/>
      <c r="M21" s="19"/>
      <c r="N21" s="16"/>
    </row>
    <row r="22" spans="1:14" ht="12.75">
      <c r="A22" t="s">
        <v>50</v>
      </c>
      <c r="B22">
        <v>0</v>
      </c>
      <c r="C22">
        <v>3</v>
      </c>
      <c r="D22" s="16">
        <f>SUM(C22/C49)</f>
        <v>3.88933544221744E-05</v>
      </c>
      <c r="E22" s="17"/>
      <c r="F22" t="s">
        <v>17</v>
      </c>
      <c r="G22">
        <v>8</v>
      </c>
      <c r="H22">
        <v>150</v>
      </c>
      <c r="I22" s="16">
        <f>SUM(H22/H50)</f>
        <v>0.018357606168155672</v>
      </c>
      <c r="J22" s="17"/>
      <c r="K22" s="23"/>
      <c r="L22" s="19"/>
      <c r="M22" s="19"/>
      <c r="N22" s="22"/>
    </row>
    <row r="23" spans="1:17" ht="12.75">
      <c r="A23" t="s">
        <v>19</v>
      </c>
      <c r="B23">
        <v>322</v>
      </c>
      <c r="C23">
        <v>2218</v>
      </c>
      <c r="D23" s="16">
        <f>SUM(C23/C49)</f>
        <v>0.02875515336946094</v>
      </c>
      <c r="E23" s="17"/>
      <c r="F23" t="s">
        <v>27</v>
      </c>
      <c r="G23">
        <v>55</v>
      </c>
      <c r="H23">
        <v>567</v>
      </c>
      <c r="I23" s="16">
        <f>SUM(H23/H50)</f>
        <v>0.06939175131562844</v>
      </c>
      <c r="J23" s="17"/>
      <c r="K23" s="32" t="str">
        <f>F50</f>
        <v>Total  June 2011</v>
      </c>
      <c r="L23" s="54">
        <f>SUM(L6:L21)</f>
        <v>104</v>
      </c>
      <c r="M23" s="34">
        <f>SUM(M6:M22)</f>
        <v>656</v>
      </c>
      <c r="N23" s="22"/>
      <c r="P23" s="31"/>
      <c r="Q23" s="31"/>
    </row>
    <row r="24" spans="1:14" ht="12.75">
      <c r="A24" t="s">
        <v>25</v>
      </c>
      <c r="B24">
        <v>16</v>
      </c>
      <c r="C24">
        <v>317</v>
      </c>
      <c r="D24" s="16">
        <f>SUM(C24/C49)</f>
        <v>0.004109731117276428</v>
      </c>
      <c r="E24" s="17"/>
      <c r="F24" t="s">
        <v>28</v>
      </c>
      <c r="G24">
        <v>37</v>
      </c>
      <c r="H24">
        <v>336</v>
      </c>
      <c r="I24" s="16">
        <f>SUM(H24/H50)</f>
        <v>0.041121037816668704</v>
      </c>
      <c r="J24" s="17"/>
      <c r="K24" s="32" t="str">
        <f>F51</f>
        <v>Total  June 2010</v>
      </c>
      <c r="L24" s="7">
        <v>87</v>
      </c>
      <c r="M24" s="7">
        <v>647</v>
      </c>
      <c r="N24" s="22"/>
    </row>
    <row r="25" spans="1:14" ht="12.75">
      <c r="A25" t="s">
        <v>26</v>
      </c>
      <c r="B25">
        <v>37</v>
      </c>
      <c r="C25">
        <v>349</v>
      </c>
      <c r="D25" s="16">
        <f>SUM(C25/C49)</f>
        <v>0.004524593564446289</v>
      </c>
      <c r="E25" s="17"/>
      <c r="F25" t="s">
        <v>42</v>
      </c>
      <c r="G25">
        <v>0</v>
      </c>
      <c r="H25">
        <v>3</v>
      </c>
      <c r="I25" s="16">
        <f>SUM(H25/H50)</f>
        <v>0.00036715212336311344</v>
      </c>
      <c r="J25" s="17"/>
      <c r="K25" s="32" t="str">
        <f>F52</f>
        <v>2011 change 2010</v>
      </c>
      <c r="L25" s="34">
        <f>SUM(L23-L24)</f>
        <v>17</v>
      </c>
      <c r="M25" s="34">
        <f>SUM(M23-M24)</f>
        <v>9</v>
      </c>
      <c r="N25" s="22"/>
    </row>
    <row r="26" spans="1:14" ht="12.75">
      <c r="A26" t="s">
        <v>22</v>
      </c>
      <c r="B26">
        <v>182</v>
      </c>
      <c r="C26">
        <v>1605</v>
      </c>
      <c r="D26" s="16">
        <f>SUM(C26/C49)</f>
        <v>0.020807944615863303</v>
      </c>
      <c r="E26" s="17"/>
      <c r="F26" t="s">
        <v>20</v>
      </c>
      <c r="G26">
        <v>169</v>
      </c>
      <c r="H26">
        <v>1156</v>
      </c>
      <c r="I26" s="16">
        <f>SUM(H26/H50)</f>
        <v>0.14147595153591971</v>
      </c>
      <c r="J26" s="17"/>
      <c r="K26" s="32" t="str">
        <f>F53</f>
        <v>% change 2011 - 2010</v>
      </c>
      <c r="L26" s="35">
        <f>SUM((L23-L24)/L24)</f>
        <v>0.19540229885057472</v>
      </c>
      <c r="M26" s="35">
        <f>SUM((M23-M24)/M24)</f>
        <v>0.013910355486862442</v>
      </c>
      <c r="N26" s="22"/>
    </row>
    <row r="27" spans="1:14" ht="12.75">
      <c r="A27" t="s">
        <v>55</v>
      </c>
      <c r="B27">
        <v>213</v>
      </c>
      <c r="C27">
        <v>1612</v>
      </c>
      <c r="D27" s="16">
        <f>SUM(C27/C49)</f>
        <v>0.02089869577618171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32"/>
      <c r="L28" s="35"/>
      <c r="M28" s="35"/>
      <c r="N28" s="22"/>
    </row>
    <row r="29" spans="1:14" ht="12.75">
      <c r="A29" t="s">
        <v>29</v>
      </c>
      <c r="B29">
        <v>40</v>
      </c>
      <c r="C29">
        <v>291</v>
      </c>
      <c r="D29" s="16">
        <f>SUM(C29/C49)</f>
        <v>0.0037726553789509164</v>
      </c>
      <c r="E29" s="17"/>
      <c r="F29" t="s">
        <v>36</v>
      </c>
      <c r="G29">
        <v>0</v>
      </c>
      <c r="H29">
        <v>25</v>
      </c>
      <c r="I29" s="16">
        <f>SUM(H29/H50)</f>
        <v>0.0030596010280259456</v>
      </c>
      <c r="J29" s="17"/>
      <c r="K29" s="41"/>
      <c r="L29" s="42"/>
      <c r="M29" s="42"/>
      <c r="N29" s="44"/>
    </row>
    <row r="30" spans="1:12" ht="12.75">
      <c r="A30" t="s">
        <v>17</v>
      </c>
      <c r="B30">
        <v>59</v>
      </c>
      <c r="C30">
        <v>475</v>
      </c>
      <c r="D30" s="16">
        <f>SUM(C30/C49)</f>
        <v>0.006158114450177613</v>
      </c>
      <c r="E30" s="17"/>
      <c r="F30" t="s">
        <v>31</v>
      </c>
      <c r="G30">
        <v>1</v>
      </c>
      <c r="H30">
        <v>3</v>
      </c>
      <c r="I30" s="16">
        <f>SUM(H30/H50)</f>
        <v>0.00036715212336311344</v>
      </c>
      <c r="J30" s="17"/>
      <c r="L30" s="14"/>
    </row>
    <row r="31" spans="1:12" ht="12.75">
      <c r="A31" t="s">
        <v>27</v>
      </c>
      <c r="B31">
        <v>814</v>
      </c>
      <c r="C31">
        <v>6039</v>
      </c>
      <c r="D31" s="16">
        <f>SUM(C31/C49)</f>
        <v>0.07829232245183707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L31" s="14"/>
    </row>
    <row r="32" spans="1:14" ht="12.75">
      <c r="A32" t="s">
        <v>48</v>
      </c>
      <c r="B32">
        <v>3</v>
      </c>
      <c r="C32">
        <v>22</v>
      </c>
      <c r="D32" s="16">
        <f>SUM(C32/C49)</f>
        <v>0.0002852179324292789</v>
      </c>
      <c r="E32" s="17"/>
      <c r="F32" t="s">
        <v>32</v>
      </c>
      <c r="G32">
        <v>30</v>
      </c>
      <c r="H32">
        <v>776</v>
      </c>
      <c r="I32" s="16">
        <f>SUM(H32/H50)</f>
        <v>0.09497001590992535</v>
      </c>
      <c r="K32" s="9"/>
      <c r="L32" s="51" t="s">
        <v>39</v>
      </c>
      <c r="M32" s="51"/>
      <c r="N32" s="52"/>
    </row>
    <row r="33" spans="1:14" ht="12.75">
      <c r="A33" t="s">
        <v>28</v>
      </c>
      <c r="B33">
        <v>352</v>
      </c>
      <c r="C33">
        <v>2425</v>
      </c>
      <c r="D33" s="16">
        <f>SUM(C33/C49)</f>
        <v>0.03143879482459097</v>
      </c>
      <c r="E33" s="17"/>
      <c r="F33" t="s">
        <v>57</v>
      </c>
      <c r="G33">
        <v>134</v>
      </c>
      <c r="H33">
        <v>1242</v>
      </c>
      <c r="I33" s="16">
        <f>SUM(H33/H50)</f>
        <v>0.15200097907232896</v>
      </c>
      <c r="K33" s="11" t="s">
        <v>0</v>
      </c>
      <c r="L33" s="12" t="str">
        <f>B5</f>
        <v>01/6 - 30/6</v>
      </c>
      <c r="M33" s="12" t="str">
        <f>C5</f>
        <v>01/01 - 30/6</v>
      </c>
      <c r="N33" s="13" t="s">
        <v>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95</v>
      </c>
      <c r="H34">
        <v>395</v>
      </c>
      <c r="I34" s="16">
        <f>SUM(H34/H50)</f>
        <v>0.048341696242809935</v>
      </c>
      <c r="K34" s="23" t="s">
        <v>61</v>
      </c>
      <c r="L34" s="19" t="s">
        <v>61</v>
      </c>
      <c r="M34" s="19" t="s">
        <v>61</v>
      </c>
      <c r="N34" s="16" t="s">
        <v>61</v>
      </c>
    </row>
    <row r="35" spans="1:14" ht="12.75">
      <c r="A35" t="s">
        <v>20</v>
      </c>
      <c r="B35">
        <v>1327</v>
      </c>
      <c r="C35">
        <v>7610</v>
      </c>
      <c r="D35" s="16">
        <f>SUM(C35/C49)</f>
        <v>0.09865947571758239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49</v>
      </c>
      <c r="L35">
        <v>0</v>
      </c>
      <c r="M35">
        <v>0</v>
      </c>
      <c r="N35" s="16">
        <f>SUM(M35/M45)</f>
        <v>0</v>
      </c>
    </row>
    <row r="36" spans="1:14" ht="12.75">
      <c r="A36" t="s">
        <v>34</v>
      </c>
      <c r="B36">
        <v>9</v>
      </c>
      <c r="C36">
        <v>127</v>
      </c>
      <c r="D36" s="16">
        <f>SUM(C36/C49)</f>
        <v>0.0016464853372053828</v>
      </c>
      <c r="E36" s="17"/>
      <c r="F36" s="23"/>
      <c r="G36" s="19"/>
      <c r="H36" s="19"/>
      <c r="I36" s="27"/>
      <c r="J36" s="17"/>
      <c r="K36" t="s">
        <v>84</v>
      </c>
      <c r="L36">
        <v>0</v>
      </c>
      <c r="M36">
        <v>4</v>
      </c>
      <c r="N36" s="16">
        <f>SUM(M36/M45)</f>
        <v>0.07272727272727272</v>
      </c>
    </row>
    <row r="37" spans="1:14" ht="12.75">
      <c r="A37" t="s">
        <v>30</v>
      </c>
      <c r="B37">
        <v>233</v>
      </c>
      <c r="C37">
        <v>1574</v>
      </c>
      <c r="D37" s="16">
        <f>SUM(C37/C49)</f>
        <v>0.0204060466201675</v>
      </c>
      <c r="E37" s="17"/>
      <c r="F37" s="23"/>
      <c r="G37" s="19"/>
      <c r="H37" s="19"/>
      <c r="I37" s="30"/>
      <c r="K37" t="s">
        <v>16</v>
      </c>
      <c r="L37">
        <v>0</v>
      </c>
      <c r="M37">
        <v>0</v>
      </c>
      <c r="N37" s="16">
        <f>SUM(M37/M45)</f>
        <v>0</v>
      </c>
    </row>
    <row r="38" spans="1:14" ht="12.75">
      <c r="A38" t="s">
        <v>35</v>
      </c>
      <c r="B38">
        <v>435</v>
      </c>
      <c r="C38">
        <v>3992</v>
      </c>
      <c r="D38" s="16">
        <f>SUM(C38/C49)</f>
        <v>0.051754090284440064</v>
      </c>
      <c r="E38" s="17"/>
      <c r="F38" s="23"/>
      <c r="G38" s="19"/>
      <c r="H38" s="19"/>
      <c r="I38" s="30"/>
      <c r="K38" t="s">
        <v>55</v>
      </c>
      <c r="L38">
        <v>0</v>
      </c>
      <c r="M38">
        <v>0</v>
      </c>
      <c r="N38" s="16">
        <f>SUM(M38/M45)</f>
        <v>0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21</v>
      </c>
      <c r="L39">
        <v>0</v>
      </c>
      <c r="M39">
        <v>3</v>
      </c>
      <c r="N39" s="16">
        <f>SUM(M39/M45)</f>
        <v>0.05454545454545454</v>
      </c>
    </row>
    <row r="40" spans="1:14" ht="12.75">
      <c r="A40" t="s">
        <v>36</v>
      </c>
      <c r="B40">
        <v>19</v>
      </c>
      <c r="C40">
        <v>168</v>
      </c>
      <c r="D40" s="16">
        <f>SUM(C40/C49)</f>
        <v>0.002178027847641766</v>
      </c>
      <c r="E40" s="17"/>
      <c r="F40" s="23"/>
      <c r="G40" s="19"/>
      <c r="H40" s="19"/>
      <c r="I40" s="30"/>
      <c r="J40" s="26"/>
      <c r="K40" t="s">
        <v>7</v>
      </c>
      <c r="L40">
        <v>0</v>
      </c>
      <c r="M40">
        <v>1</v>
      </c>
      <c r="N40" s="16">
        <f>SUM(M40/M45)</f>
        <v>0.01818181818181818</v>
      </c>
    </row>
    <row r="41" spans="1:14" ht="12.75">
      <c r="A41" t="s">
        <v>31</v>
      </c>
      <c r="B41">
        <v>139</v>
      </c>
      <c r="C41">
        <v>506</v>
      </c>
      <c r="D41" s="16">
        <f>SUM(C41/C49)</f>
        <v>0.006560012445873415</v>
      </c>
      <c r="E41" s="17"/>
      <c r="F41" s="23"/>
      <c r="G41" s="29"/>
      <c r="H41" s="29"/>
      <c r="I41" s="30"/>
      <c r="J41" s="28"/>
      <c r="K41" t="s">
        <v>23</v>
      </c>
      <c r="L41">
        <v>0</v>
      </c>
      <c r="M41">
        <v>0</v>
      </c>
      <c r="N41" s="16">
        <f>SUM(M41/M45)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58</v>
      </c>
      <c r="L42">
        <v>6</v>
      </c>
      <c r="M42">
        <v>47</v>
      </c>
      <c r="N42" s="16">
        <f>SUM(M41/M45)</f>
        <v>0</v>
      </c>
    </row>
    <row r="43" spans="1:14" ht="12.75">
      <c r="A43" t="s">
        <v>32</v>
      </c>
      <c r="B43">
        <v>1384</v>
      </c>
      <c r="C43">
        <v>10218</v>
      </c>
      <c r="D43" s="16">
        <f>SUM(C43/C49)</f>
        <v>0.132470765161926</v>
      </c>
      <c r="E43" s="17"/>
      <c r="F43" s="23"/>
      <c r="G43" s="29"/>
      <c r="H43" s="29"/>
      <c r="I43" s="30"/>
      <c r="J43" s="31"/>
      <c r="K43" t="s">
        <v>40</v>
      </c>
      <c r="L43">
        <v>0</v>
      </c>
      <c r="M43">
        <v>0</v>
      </c>
      <c r="N43" s="16">
        <f>SUM(M42/M45)</f>
        <v>0.8545454545454545</v>
      </c>
    </row>
    <row r="44" spans="1:14" ht="12.75">
      <c r="A44" t="s">
        <v>57</v>
      </c>
      <c r="B44">
        <v>1386</v>
      </c>
      <c r="C44">
        <v>9375</v>
      </c>
      <c r="D44" s="16">
        <f>SUM(C44/C49)</f>
        <v>0.121541732569295</v>
      </c>
      <c r="E44" s="17"/>
      <c r="F44" s="23"/>
      <c r="G44" s="29"/>
      <c r="H44" s="29"/>
      <c r="I44" s="30"/>
      <c r="J44" s="31"/>
      <c r="N44" s="22"/>
    </row>
    <row r="45" spans="1:14" ht="12.75">
      <c r="A45" t="s">
        <v>23</v>
      </c>
      <c r="B45">
        <v>155</v>
      </c>
      <c r="C45">
        <v>1043</v>
      </c>
      <c r="D45" s="16">
        <f>SUM(C45/C49)</f>
        <v>0.013521922887442632</v>
      </c>
      <c r="E45" s="17"/>
      <c r="F45" s="23"/>
      <c r="G45" s="29"/>
      <c r="H45" s="29"/>
      <c r="I45" s="30"/>
      <c r="J45" s="31"/>
      <c r="K45" s="32" t="str">
        <f>A49</f>
        <v>Total  June 2011</v>
      </c>
      <c r="L45" s="34">
        <f>SUM(L34:L42)</f>
        <v>6</v>
      </c>
      <c r="M45" s="34">
        <f>SUM(M34:M42)</f>
        <v>55</v>
      </c>
      <c r="N45" s="22"/>
    </row>
    <row r="46" spans="1:14" ht="12.75">
      <c r="A46" t="s">
        <v>58</v>
      </c>
      <c r="B46">
        <v>86</v>
      </c>
      <c r="C46">
        <v>666</v>
      </c>
      <c r="D46" s="16">
        <f>SUM(C46/C49)</f>
        <v>0.008634324681722717</v>
      </c>
      <c r="E46" s="17"/>
      <c r="F46" s="23"/>
      <c r="G46" s="29"/>
      <c r="H46" s="29"/>
      <c r="I46" s="30"/>
      <c r="J46" s="31"/>
      <c r="K46" s="32" t="str">
        <f>A50</f>
        <v>Total  June 2010</v>
      </c>
      <c r="L46" s="54">
        <v>3</v>
      </c>
      <c r="M46" s="54">
        <v>43</v>
      </c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A51</f>
        <v>2011 change 2010</v>
      </c>
      <c r="L47" s="34">
        <f>SUM(L45-L46)</f>
        <v>3</v>
      </c>
      <c r="M47" s="34">
        <f>SUM(M45-M46)</f>
        <v>12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 t="str">
        <f>A52</f>
        <v>% change 2011 - 2010</v>
      </c>
      <c r="L48" s="35">
        <f>SUM((L45-L46)/L46)</f>
        <v>1</v>
      </c>
      <c r="M48" s="35">
        <f>SUM((M45-M46)/M46)</f>
        <v>0.27906976744186046</v>
      </c>
      <c r="N48" s="22"/>
    </row>
    <row r="49" spans="1:14" ht="12.75">
      <c r="A49" s="32" t="s">
        <v>101</v>
      </c>
      <c r="B49" s="34">
        <f>SUM(B6:B47)</f>
        <v>11030</v>
      </c>
      <c r="C49" s="34">
        <f>SUM(C6:C47)</f>
        <v>77134</v>
      </c>
      <c r="D49" s="33"/>
      <c r="E49" s="7"/>
      <c r="F49" s="23"/>
      <c r="G49" s="29"/>
      <c r="H49" s="29"/>
      <c r="I49" s="30"/>
      <c r="J49" s="26"/>
      <c r="K49" s="32"/>
      <c r="L49" s="35"/>
      <c r="M49" s="35"/>
      <c r="N49" s="22"/>
    </row>
    <row r="50" spans="1:14" ht="12.75">
      <c r="A50" s="32" t="s">
        <v>102</v>
      </c>
      <c r="B50" s="7">
        <v>8401</v>
      </c>
      <c r="C50" s="7">
        <v>67593</v>
      </c>
      <c r="D50" s="33"/>
      <c r="E50" s="7"/>
      <c r="F50" s="32" t="str">
        <f>A49</f>
        <v>Total  June 2011</v>
      </c>
      <c r="G50" s="34">
        <f>SUM(G6:G35)</f>
        <v>841</v>
      </c>
      <c r="H50" s="34">
        <f>SUM(H6:H49)</f>
        <v>8171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2629</v>
      </c>
      <c r="C51" s="34">
        <f>SUM(C49-C50)</f>
        <v>9541</v>
      </c>
      <c r="D51" s="33"/>
      <c r="E51" s="7"/>
      <c r="F51" s="32" t="str">
        <f>A50</f>
        <v>Total  June 2010</v>
      </c>
      <c r="G51" s="54">
        <v>720</v>
      </c>
      <c r="H51" s="54">
        <v>6540</v>
      </c>
      <c r="I51" s="55"/>
      <c r="J51" s="26"/>
      <c r="K51" s="32"/>
      <c r="L51" s="35"/>
      <c r="M51" s="35"/>
      <c r="N51" s="22"/>
    </row>
    <row r="52" spans="1:14" ht="12.75">
      <c r="A52" s="32" t="s">
        <v>74</v>
      </c>
      <c r="B52" s="35">
        <f>SUM(B51/B50)</f>
        <v>0.3129389358409713</v>
      </c>
      <c r="C52" s="35">
        <f>SUM(C51/C50)</f>
        <v>0.14115366975870283</v>
      </c>
      <c r="D52" s="36"/>
      <c r="E52" s="19"/>
      <c r="F52" s="32" t="str">
        <f>A51</f>
        <v>2011 change 2010</v>
      </c>
      <c r="G52" s="34">
        <f>SUM(G50-G51)</f>
        <v>121</v>
      </c>
      <c r="H52" s="34">
        <f>SUM(H50-H51)</f>
        <v>1631</v>
      </c>
      <c r="I52" s="36"/>
      <c r="J52" s="26"/>
      <c r="K52" s="38"/>
      <c r="L52" s="47"/>
      <c r="M52" s="47"/>
      <c r="N52" s="44"/>
    </row>
    <row r="53" spans="1:14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0.16805555555555557</v>
      </c>
      <c r="H53" s="35">
        <f>H52/H51</f>
        <v>0.24938837920489296</v>
      </c>
      <c r="I53" s="36"/>
      <c r="J53" s="7"/>
      <c r="K53" s="19"/>
      <c r="L53" s="19"/>
      <c r="M53" s="19"/>
      <c r="N53" s="48"/>
    </row>
    <row r="54" spans="1:10" ht="12.75">
      <c r="A54" s="56"/>
      <c r="B54" s="49"/>
      <c r="C54" s="49"/>
      <c r="D54" s="36"/>
      <c r="E54" s="7"/>
      <c r="F54" s="56"/>
      <c r="G54" s="49"/>
      <c r="H54" s="49"/>
      <c r="I54" s="36"/>
      <c r="J54" s="37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2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104</v>
      </c>
      <c r="C5" s="12" t="s">
        <v>105</v>
      </c>
      <c r="D5" s="13" t="s">
        <v>1</v>
      </c>
      <c r="E5" s="7"/>
      <c r="F5" s="11" t="s">
        <v>0</v>
      </c>
      <c r="G5" s="12" t="str">
        <f>B5</f>
        <v>01/7 - 31/7</v>
      </c>
      <c r="H5" s="12" t="str">
        <f>C5</f>
        <v>01/01 - 31/7</v>
      </c>
      <c r="I5" s="13" t="s">
        <v>1</v>
      </c>
      <c r="J5" s="7"/>
      <c r="K5" s="11" t="s">
        <v>0</v>
      </c>
      <c r="L5" s="12" t="str">
        <f>B5</f>
        <v>01/7 - 31/7</v>
      </c>
      <c r="M5" s="12" t="str">
        <f>C5</f>
        <v>01/01 - 31/7</v>
      </c>
      <c r="N5" s="13" t="s">
        <v>1</v>
      </c>
    </row>
    <row r="6" spans="1:14" ht="12.75">
      <c r="A6" t="s">
        <v>2</v>
      </c>
      <c r="B6">
        <v>25</v>
      </c>
      <c r="C6">
        <v>156</v>
      </c>
      <c r="D6" s="16">
        <f>SUM(C6/C49)</f>
        <v>0.0019217739451801662</v>
      </c>
      <c r="E6" s="17"/>
      <c r="F6" t="s">
        <v>43</v>
      </c>
      <c r="G6">
        <v>0</v>
      </c>
      <c r="H6">
        <v>1</v>
      </c>
      <c r="I6" s="16">
        <f>SUM(H6/H50)</f>
        <v>0.00011234692731153803</v>
      </c>
      <c r="J6" s="17"/>
      <c r="K6" t="s">
        <v>95</v>
      </c>
      <c r="L6">
        <v>1</v>
      </c>
      <c r="M6">
        <v>2</v>
      </c>
      <c r="N6" s="16">
        <f>M6/M22</f>
        <v>0.0026917900403768506</v>
      </c>
    </row>
    <row r="7" spans="1:14" ht="12.75">
      <c r="A7" t="s">
        <v>5</v>
      </c>
      <c r="B7">
        <v>259</v>
      </c>
      <c r="C7">
        <v>2851</v>
      </c>
      <c r="D7" s="16">
        <f>SUM(C7/C49)</f>
        <v>0.035121650754542655</v>
      </c>
      <c r="E7" s="17"/>
      <c r="F7" t="s">
        <v>3</v>
      </c>
      <c r="G7">
        <v>0</v>
      </c>
      <c r="H7">
        <v>10</v>
      </c>
      <c r="I7" s="16">
        <f>SUM(H7/H50)</f>
        <v>0.0011234692731153803</v>
      </c>
      <c r="J7" s="17"/>
      <c r="K7" t="s">
        <v>49</v>
      </c>
      <c r="L7">
        <v>0</v>
      </c>
      <c r="M7">
        <v>0</v>
      </c>
      <c r="N7" s="16">
        <f>SUM(M7/M22)</f>
        <v>0</v>
      </c>
    </row>
    <row r="8" spans="1:14" ht="12.75">
      <c r="A8" t="s">
        <v>8</v>
      </c>
      <c r="B8">
        <v>179</v>
      </c>
      <c r="C8">
        <v>2884</v>
      </c>
      <c r="D8" s="16">
        <f>SUM(C8/C49)</f>
        <v>0.03552817985833077</v>
      </c>
      <c r="E8" s="17"/>
      <c r="F8" t="s">
        <v>6</v>
      </c>
      <c r="G8">
        <v>42</v>
      </c>
      <c r="H8">
        <v>380</v>
      </c>
      <c r="I8" s="16">
        <f>SUM(H8/H50)</f>
        <v>0.04269183237838445</v>
      </c>
      <c r="J8" s="17"/>
      <c r="K8" t="s">
        <v>7</v>
      </c>
      <c r="L8">
        <v>7</v>
      </c>
      <c r="M8">
        <v>74</v>
      </c>
      <c r="N8" s="16">
        <f>SUM(M8/M22)</f>
        <v>0.09959623149394348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0.0007864284911807662</v>
      </c>
      <c r="J9" s="17"/>
      <c r="K9" t="s">
        <v>10</v>
      </c>
      <c r="L9">
        <v>0</v>
      </c>
      <c r="M9">
        <v>17</v>
      </c>
      <c r="N9" s="16">
        <f>SUM(M9/M22)</f>
        <v>0.02288021534320323</v>
      </c>
    </row>
    <row r="10" spans="1:14" ht="12.75">
      <c r="A10" t="s">
        <v>43</v>
      </c>
      <c r="B10">
        <v>19</v>
      </c>
      <c r="C10">
        <v>403</v>
      </c>
      <c r="D10" s="16">
        <f>SUM(C10/C49)</f>
        <v>0.004964582691715429</v>
      </c>
      <c r="E10" s="17"/>
      <c r="F10" t="s">
        <v>11</v>
      </c>
      <c r="G10">
        <v>31</v>
      </c>
      <c r="H10">
        <v>344</v>
      </c>
      <c r="I10" s="16">
        <f>SUM(H10/H50)</f>
        <v>0.03864734299516908</v>
      </c>
      <c r="J10" s="17"/>
      <c r="K10" t="s">
        <v>12</v>
      </c>
      <c r="L10">
        <v>1</v>
      </c>
      <c r="M10">
        <v>56</v>
      </c>
      <c r="N10" s="16">
        <f>SUM(M10/M22)</f>
        <v>0.07537012113055182</v>
      </c>
    </row>
    <row r="11" spans="1:14" ht="12.75">
      <c r="A11" t="s">
        <v>3</v>
      </c>
      <c r="B11">
        <v>5</v>
      </c>
      <c r="C11">
        <v>6</v>
      </c>
      <c r="D11" s="16">
        <f>SUM(C11/C49)</f>
        <v>7.391438250692948E-05</v>
      </c>
      <c r="E11" s="17"/>
      <c r="F11" t="s">
        <v>13</v>
      </c>
      <c r="G11">
        <v>152</v>
      </c>
      <c r="H11">
        <v>1765</v>
      </c>
      <c r="I11" s="16">
        <f>SUM(H11/H50)</f>
        <v>0.19829232670486463</v>
      </c>
      <c r="J11" s="17"/>
      <c r="K11" t="s">
        <v>14</v>
      </c>
      <c r="L11">
        <v>2</v>
      </c>
      <c r="M11">
        <v>42</v>
      </c>
      <c r="N11" s="16">
        <f>SUM(M11/M22)</f>
        <v>0.05652759084791386</v>
      </c>
    </row>
    <row r="12" spans="1:14" ht="12.75">
      <c r="A12" t="s">
        <v>6</v>
      </c>
      <c r="B12">
        <v>62</v>
      </c>
      <c r="C12">
        <v>1122</v>
      </c>
      <c r="D12" s="16">
        <f>SUM(C12/C49)</f>
        <v>0.01382198952879581</v>
      </c>
      <c r="E12" s="17"/>
      <c r="F12" t="s">
        <v>54</v>
      </c>
      <c r="G12">
        <v>26</v>
      </c>
      <c r="H12">
        <v>372</v>
      </c>
      <c r="I12" s="16">
        <f>SUM(H12/H50)</f>
        <v>0.04179305695989215</v>
      </c>
      <c r="J12" s="17"/>
      <c r="K12" t="s">
        <v>59</v>
      </c>
      <c r="L12">
        <v>0</v>
      </c>
      <c r="M12">
        <v>3</v>
      </c>
      <c r="N12" s="16">
        <f>SUM(M12/M22)</f>
        <v>0.004037685060565276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1</v>
      </c>
      <c r="M13">
        <v>45</v>
      </c>
      <c r="N13" s="16">
        <f>SUM(M13/M22)</f>
        <v>0.06056527590847914</v>
      </c>
    </row>
    <row r="14" spans="1:14" ht="12.75">
      <c r="A14" t="s">
        <v>9</v>
      </c>
      <c r="B14">
        <v>1</v>
      </c>
      <c r="C14">
        <v>4</v>
      </c>
      <c r="D14" s="16">
        <f>SUM(C14/C49)</f>
        <v>4.927625500461965E-05</v>
      </c>
      <c r="E14" s="17"/>
      <c r="F14" t="s">
        <v>15</v>
      </c>
      <c r="G14">
        <v>1</v>
      </c>
      <c r="H14">
        <v>92</v>
      </c>
      <c r="I14" s="16">
        <f>SUM(H14/H50)</f>
        <v>0.0103359173126615</v>
      </c>
      <c r="J14" s="17"/>
      <c r="K14" t="s">
        <v>17</v>
      </c>
      <c r="L14">
        <v>14</v>
      </c>
      <c r="M14">
        <v>95</v>
      </c>
      <c r="N14" s="16">
        <f>SUM(M14/M22)</f>
        <v>0.1278600269179004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4</v>
      </c>
      <c r="H15">
        <v>445</v>
      </c>
      <c r="I15" s="16">
        <f>SUM(H15/H50)</f>
        <v>0.04999438265363442</v>
      </c>
      <c r="J15" s="17"/>
      <c r="K15" t="s">
        <v>20</v>
      </c>
      <c r="L15">
        <v>16</v>
      </c>
      <c r="M15">
        <v>88</v>
      </c>
      <c r="N15" s="16">
        <f>SUM(M15/M22)</f>
        <v>0.11843876177658143</v>
      </c>
    </row>
    <row r="16" spans="1:14" ht="12.75">
      <c r="A16" t="s">
        <v>11</v>
      </c>
      <c r="B16">
        <v>25</v>
      </c>
      <c r="C16">
        <v>799</v>
      </c>
      <c r="D16" s="16">
        <f>SUM(C16/C49)</f>
        <v>0.009842931937172774</v>
      </c>
      <c r="E16" s="17"/>
      <c r="F16" t="s">
        <v>14</v>
      </c>
      <c r="G16">
        <v>0</v>
      </c>
      <c r="H16">
        <v>12</v>
      </c>
      <c r="I16" s="16">
        <f>SUM(H16/H50)</f>
        <v>0.0013481631277384564</v>
      </c>
      <c r="J16" s="17"/>
      <c r="K16" t="s">
        <v>21</v>
      </c>
      <c r="L16">
        <v>29</v>
      </c>
      <c r="M16">
        <v>140</v>
      </c>
      <c r="N16" s="16">
        <f>SUM(M16/M22)</f>
        <v>0.18842530282637954</v>
      </c>
    </row>
    <row r="17" spans="1:14" ht="12.75">
      <c r="A17" t="s">
        <v>13</v>
      </c>
      <c r="B17">
        <v>484</v>
      </c>
      <c r="C17">
        <v>9684</v>
      </c>
      <c r="D17" s="16">
        <f>SUM(C17/C49)</f>
        <v>0.11929781336618417</v>
      </c>
      <c r="E17" s="17"/>
      <c r="F17" t="s">
        <v>19</v>
      </c>
      <c r="G17">
        <v>0</v>
      </c>
      <c r="H17">
        <v>8</v>
      </c>
      <c r="I17" s="16">
        <f>SUM(H17/H50)</f>
        <v>0.0008987754184923043</v>
      </c>
      <c r="J17" s="17"/>
      <c r="K17" t="s">
        <v>23</v>
      </c>
      <c r="L17">
        <v>8</v>
      </c>
      <c r="M17">
        <v>128</v>
      </c>
      <c r="N17" s="16">
        <f>SUM(M17/M22)</f>
        <v>0.17227456258411844</v>
      </c>
    </row>
    <row r="18" spans="1:14" ht="12.75">
      <c r="A18" t="s">
        <v>54</v>
      </c>
      <c r="B18">
        <v>349</v>
      </c>
      <c r="C18">
        <v>5693</v>
      </c>
      <c r="D18" s="16">
        <f>SUM(C18/C49)</f>
        <v>0.07013242993532491</v>
      </c>
      <c r="E18" s="17"/>
      <c r="F18" t="s">
        <v>25</v>
      </c>
      <c r="G18">
        <v>10</v>
      </c>
      <c r="H18">
        <v>121</v>
      </c>
      <c r="I18" s="16">
        <f>SUM(H18/H50)</f>
        <v>0.013593978204696102</v>
      </c>
      <c r="J18" s="17"/>
      <c r="K18" t="s">
        <v>58</v>
      </c>
      <c r="L18">
        <v>5</v>
      </c>
      <c r="M18">
        <v>53</v>
      </c>
      <c r="N18" s="16">
        <f>SUM(M18/M22)</f>
        <v>0.07133243606998654</v>
      </c>
    </row>
    <row r="19" spans="1:14" ht="12.75">
      <c r="A19" t="s">
        <v>18</v>
      </c>
      <c r="B19">
        <v>58</v>
      </c>
      <c r="C19">
        <v>892</v>
      </c>
      <c r="D19" s="16">
        <f>SUM(C19/C49)</f>
        <v>0.010988604866030182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40</v>
      </c>
      <c r="L19">
        <v>0</v>
      </c>
      <c r="M19">
        <v>0</v>
      </c>
      <c r="N19" s="16">
        <f>SUM(M19/M22)</f>
        <v>0</v>
      </c>
    </row>
    <row r="20" spans="1:14" ht="12.75">
      <c r="A20" t="s">
        <v>15</v>
      </c>
      <c r="B20">
        <v>145</v>
      </c>
      <c r="C20">
        <v>3504</v>
      </c>
      <c r="D20" s="16">
        <f>SUM(C20/C49)</f>
        <v>0.04316599938404681</v>
      </c>
      <c r="E20" s="17"/>
      <c r="F20" t="s">
        <v>22</v>
      </c>
      <c r="G20">
        <v>0</v>
      </c>
      <c r="H20">
        <v>1</v>
      </c>
      <c r="I20" s="16">
        <f>SUM(H20/H50)</f>
        <v>0.00011234692731153803</v>
      </c>
      <c r="J20" s="17"/>
      <c r="K20" s="23"/>
      <c r="L20" s="19"/>
      <c r="M20" s="19"/>
      <c r="N20" s="16"/>
    </row>
    <row r="21" spans="1:14" ht="12.75">
      <c r="A21" t="s">
        <v>24</v>
      </c>
      <c r="B21">
        <v>5</v>
      </c>
      <c r="C21">
        <v>102</v>
      </c>
      <c r="D21" s="16">
        <f>SUM(C21/C49)</f>
        <v>0.001256544502617801</v>
      </c>
      <c r="E21" s="17"/>
      <c r="F21" t="s">
        <v>55</v>
      </c>
      <c r="G21">
        <v>24</v>
      </c>
      <c r="H21">
        <v>255</v>
      </c>
      <c r="I21" s="16">
        <f>SUM(H21/H50)</f>
        <v>0.028648466464442197</v>
      </c>
      <c r="J21" s="17"/>
      <c r="K21" s="23"/>
      <c r="L21" s="19"/>
      <c r="M21" s="19"/>
      <c r="N21" s="22"/>
    </row>
    <row r="22" spans="1:14" ht="12.75">
      <c r="A22" t="s">
        <v>50</v>
      </c>
      <c r="B22">
        <v>0</v>
      </c>
      <c r="C22">
        <v>3</v>
      </c>
      <c r="D22" s="16">
        <f>SUM(C22/C49)</f>
        <v>3.695719125346474E-05</v>
      </c>
      <c r="E22" s="17"/>
      <c r="F22" t="s">
        <v>17</v>
      </c>
      <c r="G22">
        <v>4</v>
      </c>
      <c r="H22">
        <v>149</v>
      </c>
      <c r="I22" s="16">
        <f>SUM(H22/H50)</f>
        <v>0.016739692169419167</v>
      </c>
      <c r="J22" s="17"/>
      <c r="K22" s="32" t="str">
        <f>F50</f>
        <v>Total  July 2011</v>
      </c>
      <c r="L22" s="54">
        <f>SUM(L6:L20)</f>
        <v>84</v>
      </c>
      <c r="M22" s="34">
        <f>SUM(M6:M21)</f>
        <v>743</v>
      </c>
      <c r="N22" s="22"/>
    </row>
    <row r="23" spans="1:17" ht="12.75">
      <c r="A23" t="s">
        <v>19</v>
      </c>
      <c r="B23">
        <v>127</v>
      </c>
      <c r="C23">
        <v>2345</v>
      </c>
      <c r="D23" s="16">
        <f>SUM(C23/C49)</f>
        <v>0.028888204496458268</v>
      </c>
      <c r="E23" s="17"/>
      <c r="F23" t="s">
        <v>27</v>
      </c>
      <c r="G23">
        <v>62</v>
      </c>
      <c r="H23">
        <v>629</v>
      </c>
      <c r="I23" s="16">
        <f>SUM(H23/H50)</f>
        <v>0.07066621727895742</v>
      </c>
      <c r="J23" s="17"/>
      <c r="K23" s="32" t="str">
        <f>F51</f>
        <v>Total  July 2010</v>
      </c>
      <c r="L23" s="7">
        <v>101</v>
      </c>
      <c r="M23" s="7">
        <v>749</v>
      </c>
      <c r="N23" s="22"/>
      <c r="P23" s="31"/>
      <c r="Q23" s="31"/>
    </row>
    <row r="24" spans="1:14" ht="12.75">
      <c r="A24" t="s">
        <v>25</v>
      </c>
      <c r="B24">
        <v>28</v>
      </c>
      <c r="C24">
        <v>345</v>
      </c>
      <c r="D24" s="16">
        <f>SUM(C24/C49)</f>
        <v>0.004250076994148444</v>
      </c>
      <c r="E24" s="17"/>
      <c r="F24" t="s">
        <v>28</v>
      </c>
      <c r="G24">
        <v>29</v>
      </c>
      <c r="H24">
        <v>364</v>
      </c>
      <c r="I24" s="16">
        <f>SUM(H24/H50)</f>
        <v>0.040894281541399846</v>
      </c>
      <c r="J24" s="17"/>
      <c r="K24" s="32" t="str">
        <f>F52</f>
        <v>2011 change 2010</v>
      </c>
      <c r="L24" s="34">
        <f>SUM(L22-L23)</f>
        <v>-17</v>
      </c>
      <c r="M24" s="34">
        <f>SUM(M22-M23)</f>
        <v>-6</v>
      </c>
      <c r="N24" s="22"/>
    </row>
    <row r="25" spans="1:14" ht="12.75">
      <c r="A25" t="s">
        <v>26</v>
      </c>
      <c r="B25">
        <v>24</v>
      </c>
      <c r="C25">
        <v>373</v>
      </c>
      <c r="D25" s="16">
        <f>SUM(C25/C49)</f>
        <v>0.0045950107791807825</v>
      </c>
      <c r="E25" s="17"/>
      <c r="F25" t="s">
        <v>42</v>
      </c>
      <c r="G25">
        <v>0</v>
      </c>
      <c r="H25">
        <v>3</v>
      </c>
      <c r="I25" s="16">
        <f>SUM(H25/H50)</f>
        <v>0.0003370407819346141</v>
      </c>
      <c r="J25" s="17"/>
      <c r="K25" s="32" t="str">
        <f>F53</f>
        <v>% change 2011 - 2010</v>
      </c>
      <c r="L25" s="35">
        <f>SUM((L22-L23)/L23)</f>
        <v>-0.16831683168316833</v>
      </c>
      <c r="M25" s="35">
        <f>SUM((M22-M23)/M23)</f>
        <v>-0.00801068090787717</v>
      </c>
      <c r="N25" s="22"/>
    </row>
    <row r="26" spans="1:14" ht="12.75">
      <c r="A26" t="s">
        <v>22</v>
      </c>
      <c r="B26">
        <v>74</v>
      </c>
      <c r="C26">
        <v>1679</v>
      </c>
      <c r="D26" s="16">
        <f>SUM(C26/C49)</f>
        <v>0.020683708038189096</v>
      </c>
      <c r="E26" s="17"/>
      <c r="F26" t="s">
        <v>20</v>
      </c>
      <c r="G26">
        <v>82</v>
      </c>
      <c r="H26">
        <v>1238</v>
      </c>
      <c r="I26" s="16">
        <f>SUM(H26/H50)</f>
        <v>0.13908549601168407</v>
      </c>
      <c r="J26" s="17"/>
      <c r="K26" s="32"/>
      <c r="L26" s="35"/>
      <c r="M26" s="35"/>
      <c r="N26" s="22"/>
    </row>
    <row r="27" spans="1:14" ht="12.75">
      <c r="A27" t="s">
        <v>55</v>
      </c>
      <c r="B27">
        <v>101</v>
      </c>
      <c r="C27">
        <v>1713</v>
      </c>
      <c r="D27" s="16">
        <f>SUM(C27/C49)</f>
        <v>0.021102556205728366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41"/>
      <c r="L28" s="42"/>
      <c r="M28" s="42"/>
      <c r="N28" s="44"/>
    </row>
    <row r="29" spans="1:12" ht="12.75">
      <c r="A29" t="s">
        <v>29</v>
      </c>
      <c r="B29">
        <v>29</v>
      </c>
      <c r="C29">
        <v>320</v>
      </c>
      <c r="D29" s="16">
        <f>SUM(C29/C49)</f>
        <v>0.003942100400369572</v>
      </c>
      <c r="E29" s="17"/>
      <c r="F29" t="s">
        <v>36</v>
      </c>
      <c r="G29">
        <v>0</v>
      </c>
      <c r="H29">
        <v>25</v>
      </c>
      <c r="I29" s="16">
        <f>SUM(H29/H50)</f>
        <v>0.002808673182788451</v>
      </c>
      <c r="J29" s="17"/>
      <c r="L29" s="14"/>
    </row>
    <row r="30" spans="1:12" ht="12.75">
      <c r="A30" t="s">
        <v>17</v>
      </c>
      <c r="B30">
        <v>22</v>
      </c>
      <c r="C30">
        <v>497</v>
      </c>
      <c r="D30" s="16">
        <f>SUM(C30/C49)</f>
        <v>0.006122574684323991</v>
      </c>
      <c r="E30" s="17"/>
      <c r="F30" t="s">
        <v>31</v>
      </c>
      <c r="G30">
        <v>0</v>
      </c>
      <c r="H30">
        <v>3</v>
      </c>
      <c r="I30" s="16">
        <f>SUM(H30/H50)</f>
        <v>0.0003370407819346141</v>
      </c>
      <c r="J30" s="17"/>
      <c r="L30" s="14"/>
    </row>
    <row r="31" spans="1:14" ht="12.75">
      <c r="A31" t="s">
        <v>27</v>
      </c>
      <c r="B31">
        <v>361</v>
      </c>
      <c r="C31">
        <v>6398</v>
      </c>
      <c r="D31" s="16">
        <f>SUM(C31/C49)</f>
        <v>0.07881736987988913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K31" s="9"/>
      <c r="L31" s="51" t="s">
        <v>39</v>
      </c>
      <c r="M31" s="51"/>
      <c r="N31" s="52"/>
    </row>
    <row r="32" spans="1:14" ht="12.75">
      <c r="A32" t="s">
        <v>48</v>
      </c>
      <c r="B32">
        <v>1</v>
      </c>
      <c r="C32">
        <v>23</v>
      </c>
      <c r="D32" s="16">
        <f>SUM(C32/C49)</f>
        <v>0.000283338466276563</v>
      </c>
      <c r="E32" s="17"/>
      <c r="F32" t="s">
        <v>32</v>
      </c>
      <c r="G32">
        <v>48</v>
      </c>
      <c r="H32">
        <v>824</v>
      </c>
      <c r="I32" s="16">
        <f>SUM(H32/H50)</f>
        <v>0.09257386810470733</v>
      </c>
      <c r="K32" s="11" t="s">
        <v>0</v>
      </c>
      <c r="L32" s="12" t="str">
        <f>B5</f>
        <v>01/7 - 31/7</v>
      </c>
      <c r="M32" s="12" t="str">
        <f>C5</f>
        <v>01/01 - 31/7</v>
      </c>
      <c r="N32" s="13" t="s">
        <v>1</v>
      </c>
    </row>
    <row r="33" spans="1:14" ht="12.75">
      <c r="A33" t="s">
        <v>28</v>
      </c>
      <c r="B33">
        <v>104</v>
      </c>
      <c r="C33">
        <v>2527</v>
      </c>
      <c r="D33" s="16">
        <f>SUM(C33/C49)</f>
        <v>0.031130274099168465</v>
      </c>
      <c r="E33" s="17"/>
      <c r="F33" t="s">
        <v>57</v>
      </c>
      <c r="G33">
        <v>104</v>
      </c>
      <c r="H33">
        <v>1350</v>
      </c>
      <c r="I33" s="16">
        <f>SUM(H33/H50)</f>
        <v>0.15166835187057634</v>
      </c>
      <c r="K33" s="23" t="s">
        <v>61</v>
      </c>
      <c r="L33" s="19" t="s">
        <v>61</v>
      </c>
      <c r="M33" s="19" t="s">
        <v>61</v>
      </c>
      <c r="N33" s="16" t="s">
        <v>61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108</v>
      </c>
      <c r="H34">
        <v>503</v>
      </c>
      <c r="I34" s="16">
        <f>SUM(H34/H50)</f>
        <v>0.056510504437703626</v>
      </c>
      <c r="K34" t="s">
        <v>49</v>
      </c>
      <c r="L34">
        <v>0</v>
      </c>
      <c r="M34">
        <v>0</v>
      </c>
      <c r="N34" s="16">
        <f>SUM(M34/M44)</f>
        <v>0</v>
      </c>
    </row>
    <row r="35" spans="1:14" ht="12.75">
      <c r="A35" t="s">
        <v>20</v>
      </c>
      <c r="B35">
        <v>129</v>
      </c>
      <c r="C35">
        <v>7737</v>
      </c>
      <c r="D35" s="16">
        <f>SUM(C35/C49)</f>
        <v>0.09531259624268555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84</v>
      </c>
      <c r="L35">
        <v>0</v>
      </c>
      <c r="M35">
        <v>4</v>
      </c>
      <c r="N35" s="16">
        <f>SUM(M35/M44)</f>
        <v>0.07017543859649122</v>
      </c>
    </row>
    <row r="36" spans="1:14" ht="12.75">
      <c r="A36" t="s">
        <v>34</v>
      </c>
      <c r="B36">
        <v>4</v>
      </c>
      <c r="C36">
        <v>131</v>
      </c>
      <c r="D36" s="16">
        <f>SUM(C36/C49)</f>
        <v>0.0016137973514012934</v>
      </c>
      <c r="E36" s="17"/>
      <c r="F36" s="23"/>
      <c r="G36" s="19"/>
      <c r="H36" s="19"/>
      <c r="I36" s="27"/>
      <c r="J36" s="17"/>
      <c r="K36" t="s">
        <v>16</v>
      </c>
      <c r="L36">
        <v>0</v>
      </c>
      <c r="M36">
        <v>0</v>
      </c>
      <c r="N36" s="16">
        <f>SUM(M36/M44)</f>
        <v>0</v>
      </c>
    </row>
    <row r="37" spans="1:14" ht="12.75">
      <c r="A37" t="s">
        <v>30</v>
      </c>
      <c r="B37">
        <v>76</v>
      </c>
      <c r="C37">
        <v>1648</v>
      </c>
      <c r="D37" s="16">
        <f>SUM(C37/C49)</f>
        <v>0.020301817061903295</v>
      </c>
      <c r="E37" s="17"/>
      <c r="F37" s="23"/>
      <c r="G37" s="19"/>
      <c r="H37" s="19"/>
      <c r="I37" s="30"/>
      <c r="K37" t="s">
        <v>55</v>
      </c>
      <c r="L37">
        <v>0</v>
      </c>
      <c r="M37">
        <v>0</v>
      </c>
      <c r="N37" s="16">
        <f>SUM(M37/M44)</f>
        <v>0</v>
      </c>
    </row>
    <row r="38" spans="1:14" ht="12.75">
      <c r="A38" t="s">
        <v>35</v>
      </c>
      <c r="B38">
        <v>235</v>
      </c>
      <c r="C38">
        <v>4226</v>
      </c>
      <c r="D38" s="16">
        <f>SUM(C38/C49)</f>
        <v>0.052060363412380656</v>
      </c>
      <c r="E38" s="17"/>
      <c r="F38" s="23"/>
      <c r="G38" s="19"/>
      <c r="H38" s="19"/>
      <c r="I38" s="30"/>
      <c r="K38" t="s">
        <v>21</v>
      </c>
      <c r="L38">
        <v>0</v>
      </c>
      <c r="M38">
        <v>3</v>
      </c>
      <c r="N38" s="16">
        <f>SUM(M38/M44)</f>
        <v>0.05263157894736842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7</v>
      </c>
      <c r="L39">
        <v>0</v>
      </c>
      <c r="M39">
        <v>1</v>
      </c>
      <c r="N39" s="16">
        <f>SUM(M39/M44)</f>
        <v>0.017543859649122806</v>
      </c>
    </row>
    <row r="40" spans="1:14" ht="12.75">
      <c r="A40" t="s">
        <v>36</v>
      </c>
      <c r="B40">
        <v>14</v>
      </c>
      <c r="C40">
        <v>182</v>
      </c>
      <c r="D40" s="16">
        <f>SUM(C40/C49)</f>
        <v>0.002242069602710194</v>
      </c>
      <c r="E40" s="17"/>
      <c r="F40" s="23"/>
      <c r="G40" s="19"/>
      <c r="H40" s="19"/>
      <c r="I40" s="30"/>
      <c r="J40" s="26"/>
      <c r="K40" t="s">
        <v>23</v>
      </c>
      <c r="L40">
        <v>0</v>
      </c>
      <c r="M40">
        <v>0</v>
      </c>
      <c r="N40" s="16">
        <f>SUM(M40/M44)</f>
        <v>0</v>
      </c>
    </row>
    <row r="41" spans="1:14" ht="12.75">
      <c r="A41" t="s">
        <v>31</v>
      </c>
      <c r="B41">
        <v>34</v>
      </c>
      <c r="C41">
        <v>540</v>
      </c>
      <c r="D41" s="16">
        <f>SUM(C41/C49)</f>
        <v>0.006652294425623652</v>
      </c>
      <c r="E41" s="17"/>
      <c r="F41" s="23"/>
      <c r="G41" s="29"/>
      <c r="H41" s="29"/>
      <c r="I41" s="30"/>
      <c r="J41" s="28"/>
      <c r="K41" t="s">
        <v>58</v>
      </c>
      <c r="L41">
        <v>2</v>
      </c>
      <c r="M41">
        <v>49</v>
      </c>
      <c r="N41" s="16">
        <f>SUM(M40/M44)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40</v>
      </c>
      <c r="L42">
        <v>0</v>
      </c>
      <c r="M42">
        <v>0</v>
      </c>
      <c r="N42" s="16">
        <f>SUM(M41/M44)</f>
        <v>0.8596491228070176</v>
      </c>
    </row>
    <row r="43" spans="1:14" ht="12.75">
      <c r="A43" t="s">
        <v>32</v>
      </c>
      <c r="B43">
        <v>387</v>
      </c>
      <c r="C43">
        <v>10604</v>
      </c>
      <c r="D43" s="16">
        <f>SUM(C43/C49)</f>
        <v>0.13063135201724668</v>
      </c>
      <c r="E43" s="17"/>
      <c r="F43" s="23"/>
      <c r="G43" s="29"/>
      <c r="H43" s="29"/>
      <c r="I43" s="30"/>
      <c r="J43" s="31"/>
      <c r="N43" s="22"/>
    </row>
    <row r="44" spans="1:14" ht="12.75">
      <c r="A44" t="s">
        <v>57</v>
      </c>
      <c r="B44">
        <v>551</v>
      </c>
      <c r="C44">
        <v>9917</v>
      </c>
      <c r="D44" s="16">
        <f>SUM(C44/C49)</f>
        <v>0.12216815522020326</v>
      </c>
      <c r="E44" s="17"/>
      <c r="F44" s="23"/>
      <c r="G44" s="29"/>
      <c r="H44" s="29"/>
      <c r="I44" s="30"/>
      <c r="J44" s="31"/>
      <c r="K44" s="32" t="str">
        <f>A49</f>
        <v>Total  July 2011</v>
      </c>
      <c r="L44" s="34">
        <f>SUM(L33:L41)</f>
        <v>2</v>
      </c>
      <c r="M44" s="34">
        <f>SUM(M33:M41)</f>
        <v>57</v>
      </c>
      <c r="N44" s="22"/>
    </row>
    <row r="45" spans="1:14" ht="12.75">
      <c r="A45" t="s">
        <v>23</v>
      </c>
      <c r="B45">
        <v>77</v>
      </c>
      <c r="C45">
        <v>1119</v>
      </c>
      <c r="D45" s="16">
        <f>SUM(C45/C49)</f>
        <v>0.013785032337542347</v>
      </c>
      <c r="E45" s="17"/>
      <c r="F45" s="23"/>
      <c r="G45" s="29"/>
      <c r="H45" s="29"/>
      <c r="I45" s="30"/>
      <c r="J45" s="31"/>
      <c r="K45" s="32" t="str">
        <f>A50</f>
        <v>Total  July 2010</v>
      </c>
      <c r="L45" s="54">
        <v>2</v>
      </c>
      <c r="M45" s="54">
        <v>44</v>
      </c>
      <c r="N45" s="22"/>
    </row>
    <row r="46" spans="1:14" ht="12.75">
      <c r="A46" t="s">
        <v>58</v>
      </c>
      <c r="B46">
        <v>82</v>
      </c>
      <c r="C46">
        <v>748</v>
      </c>
      <c r="D46" s="16">
        <f>SUM(C46/C49)</f>
        <v>0.009214659685863874</v>
      </c>
      <c r="E46" s="17"/>
      <c r="F46" s="23"/>
      <c r="G46" s="29"/>
      <c r="H46" s="29"/>
      <c r="I46" s="30"/>
      <c r="J46" s="31"/>
      <c r="K46" s="32" t="str">
        <f>A51</f>
        <v>2011 change 2010</v>
      </c>
      <c r="L46" s="34">
        <f>SUM(L44-L45)</f>
        <v>0</v>
      </c>
      <c r="M46" s="34">
        <f>SUM(M44-M45)</f>
        <v>13</v>
      </c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A52</f>
        <v>% change 2011 - 2010</v>
      </c>
      <c r="L47" s="35">
        <f>SUM((L44-L45)/L45)</f>
        <v>0</v>
      </c>
      <c r="M47" s="35">
        <f>SUM((M44-M45)/M45)</f>
        <v>0.29545454545454547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/>
      <c r="L48" s="35"/>
      <c r="M48" s="35"/>
      <c r="N48" s="22"/>
    </row>
    <row r="49" spans="1:14" ht="12.75">
      <c r="A49" s="32" t="s">
        <v>106</v>
      </c>
      <c r="B49" s="34">
        <f>SUM(B6:B47)</f>
        <v>4076</v>
      </c>
      <c r="C49" s="34">
        <f>SUM(C6:C47)</f>
        <v>81175</v>
      </c>
      <c r="D49" s="33"/>
      <c r="E49" s="7"/>
      <c r="F49" s="23"/>
      <c r="G49" s="29"/>
      <c r="H49" s="29"/>
      <c r="I49" s="30"/>
      <c r="J49" s="26"/>
      <c r="K49" s="32"/>
      <c r="L49" s="35"/>
      <c r="M49" s="35"/>
      <c r="N49" s="22"/>
    </row>
    <row r="50" spans="1:14" ht="12.75">
      <c r="A50" s="32" t="s">
        <v>107</v>
      </c>
      <c r="B50" s="7">
        <v>6307</v>
      </c>
      <c r="C50" s="7">
        <v>73846</v>
      </c>
      <c r="D50" s="33"/>
      <c r="E50" s="7"/>
      <c r="F50" s="32" t="str">
        <f>A49</f>
        <v>Total  July 2011</v>
      </c>
      <c r="G50" s="34">
        <f>SUM(G6:G35)</f>
        <v>727</v>
      </c>
      <c r="H50" s="34">
        <f>SUM(H6:H49)</f>
        <v>8901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-2231</v>
      </c>
      <c r="C51" s="34">
        <f>SUM(C49-C50)</f>
        <v>7329</v>
      </c>
      <c r="D51" s="33"/>
      <c r="E51" s="7"/>
      <c r="F51" s="32" t="str">
        <f>A50</f>
        <v>Total  July 2010</v>
      </c>
      <c r="G51" s="54">
        <v>674</v>
      </c>
      <c r="H51" s="54">
        <v>7904</v>
      </c>
      <c r="I51" s="55"/>
      <c r="J51" s="26"/>
      <c r="K51" s="38"/>
      <c r="L51" s="47"/>
      <c r="M51" s="47"/>
      <c r="N51" s="44"/>
    </row>
    <row r="52" spans="1:14" ht="12.75">
      <c r="A52" s="32" t="s">
        <v>74</v>
      </c>
      <c r="B52" s="35">
        <f>SUM(B51/B50)</f>
        <v>-0.35373394640875216</v>
      </c>
      <c r="C52" s="35">
        <f>SUM(C51/C50)</f>
        <v>0.09924708176475368</v>
      </c>
      <c r="D52" s="36"/>
      <c r="E52" s="19"/>
      <c r="F52" s="32" t="str">
        <f>A51</f>
        <v>2011 change 2010</v>
      </c>
      <c r="G52" s="34">
        <f>SUM(G50-G51)</f>
        <v>53</v>
      </c>
      <c r="H52" s="34">
        <f>SUM(H50-H51)</f>
        <v>997</v>
      </c>
      <c r="I52" s="36"/>
      <c r="J52" s="26"/>
      <c r="K52" s="19"/>
      <c r="L52" s="19"/>
      <c r="M52" s="19"/>
      <c r="N52" s="48"/>
    </row>
    <row r="53" spans="1:10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0.07863501483679525</v>
      </c>
      <c r="H53" s="35">
        <f>H52/H51</f>
        <v>0.12613866396761134</v>
      </c>
      <c r="I53" s="36"/>
      <c r="J53" s="7"/>
    </row>
    <row r="54" spans="1:10" ht="12.75">
      <c r="A54" s="56"/>
      <c r="B54" s="49"/>
      <c r="C54" s="49"/>
      <c r="D54" s="36"/>
      <c r="E54" s="7"/>
      <c r="F54" s="56"/>
      <c r="G54" s="49"/>
      <c r="H54" s="49"/>
      <c r="I54" s="36"/>
      <c r="J54" s="37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108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2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109</v>
      </c>
      <c r="C5" s="12" t="s">
        <v>110</v>
      </c>
      <c r="D5" s="13" t="s">
        <v>1</v>
      </c>
      <c r="E5" s="7"/>
      <c r="F5" s="11" t="s">
        <v>0</v>
      </c>
      <c r="G5" s="12" t="str">
        <f>B5</f>
        <v>01/8 - 31/8</v>
      </c>
      <c r="H5" s="12" t="str">
        <f>C5</f>
        <v>01/01 - 31/8</v>
      </c>
      <c r="I5" s="13" t="s">
        <v>1</v>
      </c>
      <c r="J5" s="7"/>
      <c r="K5" s="11" t="s">
        <v>0</v>
      </c>
      <c r="L5" s="12" t="str">
        <f>B5</f>
        <v>01/8 - 31/8</v>
      </c>
      <c r="M5" s="12" t="str">
        <f>C5</f>
        <v>01/01 - 31/8</v>
      </c>
      <c r="N5" s="13" t="s">
        <v>1</v>
      </c>
    </row>
    <row r="6" spans="1:14" ht="12.75">
      <c r="A6" t="s">
        <v>2</v>
      </c>
      <c r="B6">
        <v>1</v>
      </c>
      <c r="C6">
        <v>157</v>
      </c>
      <c r="D6" s="16">
        <f>SUM(C6/C49)</f>
        <v>0.00185992512912856</v>
      </c>
      <c r="E6" s="17"/>
      <c r="F6" t="s">
        <v>43</v>
      </c>
      <c r="G6">
        <v>0</v>
      </c>
      <c r="H6">
        <v>1</v>
      </c>
      <c r="I6" s="16">
        <f>SUM(H6/H50)</f>
        <v>0.00010427528675703858</v>
      </c>
      <c r="J6" s="17"/>
      <c r="K6" t="s">
        <v>95</v>
      </c>
      <c r="L6">
        <v>0</v>
      </c>
      <c r="M6">
        <v>2</v>
      </c>
      <c r="N6" s="16">
        <f>M6/M22</f>
        <v>0.002369668246445498</v>
      </c>
    </row>
    <row r="7" spans="1:14" ht="12.75">
      <c r="A7" t="s">
        <v>5</v>
      </c>
      <c r="B7">
        <v>283</v>
      </c>
      <c r="C7">
        <v>3134</v>
      </c>
      <c r="D7" s="16">
        <f>SUM(C7/C49)</f>
        <v>0.037127422641330614</v>
      </c>
      <c r="E7" s="17"/>
      <c r="F7" t="s">
        <v>3</v>
      </c>
      <c r="G7">
        <v>0</v>
      </c>
      <c r="H7">
        <v>10</v>
      </c>
      <c r="I7" s="16">
        <f>SUM(H7/H50)</f>
        <v>0.0010427528675703858</v>
      </c>
      <c r="J7" s="17"/>
      <c r="K7" t="s">
        <v>49</v>
      </c>
      <c r="L7">
        <v>0</v>
      </c>
      <c r="M7">
        <v>0</v>
      </c>
      <c r="N7" s="16">
        <f>SUM(M7/M22)</f>
        <v>0</v>
      </c>
    </row>
    <row r="8" spans="1:14" ht="12.75">
      <c r="A8" t="s">
        <v>8</v>
      </c>
      <c r="B8">
        <v>120</v>
      </c>
      <c r="C8">
        <v>3004</v>
      </c>
      <c r="D8" s="16">
        <f>SUM(C8/C49)</f>
        <v>0.035587357247784675</v>
      </c>
      <c r="E8" s="17"/>
      <c r="F8" t="s">
        <v>6</v>
      </c>
      <c r="G8">
        <v>31</v>
      </c>
      <c r="H8">
        <v>411</v>
      </c>
      <c r="I8" s="16">
        <f>SUM(H8/H50)</f>
        <v>0.04285714285714286</v>
      </c>
      <c r="J8" s="17"/>
      <c r="K8" t="s">
        <v>7</v>
      </c>
      <c r="L8">
        <v>17</v>
      </c>
      <c r="M8">
        <v>91</v>
      </c>
      <c r="N8" s="16">
        <f>SUM(M8/M22)</f>
        <v>0.10781990521327015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0.00072992700729927</v>
      </c>
      <c r="J9" s="17"/>
      <c r="K9" t="s">
        <v>10</v>
      </c>
      <c r="L9">
        <v>6</v>
      </c>
      <c r="M9">
        <v>23</v>
      </c>
      <c r="N9" s="16">
        <f>SUM(M9/M22)</f>
        <v>0.027251184834123223</v>
      </c>
    </row>
    <row r="10" spans="1:14" ht="12.75">
      <c r="A10" t="s">
        <v>43</v>
      </c>
      <c r="B10">
        <v>2</v>
      </c>
      <c r="C10">
        <v>405</v>
      </c>
      <c r="D10" s="16">
        <f>SUM(C10/C49)</f>
        <v>0.004797896033739279</v>
      </c>
      <c r="E10" s="17"/>
      <c r="F10" t="s">
        <v>11</v>
      </c>
      <c r="G10">
        <v>16</v>
      </c>
      <c r="H10">
        <v>360</v>
      </c>
      <c r="I10" s="16">
        <f>SUM(H10/H50)</f>
        <v>0.03753910323253389</v>
      </c>
      <c r="J10" s="17"/>
      <c r="K10" t="s">
        <v>12</v>
      </c>
      <c r="L10">
        <v>13</v>
      </c>
      <c r="M10">
        <v>69</v>
      </c>
      <c r="N10" s="16">
        <f>SUM(M10/M22)</f>
        <v>0.08175355450236967</v>
      </c>
    </row>
    <row r="11" spans="1:14" ht="12.75">
      <c r="A11" t="s">
        <v>3</v>
      </c>
      <c r="B11">
        <v>4</v>
      </c>
      <c r="C11">
        <v>10</v>
      </c>
      <c r="D11" s="16">
        <f>SUM(C11/C49)</f>
        <v>0.00011846656873430318</v>
      </c>
      <c r="E11" s="17"/>
      <c r="F11" t="s">
        <v>13</v>
      </c>
      <c r="G11">
        <v>226</v>
      </c>
      <c r="H11">
        <v>1990</v>
      </c>
      <c r="I11" s="16">
        <f>SUM(H11/H50)</f>
        <v>0.20750782064650677</v>
      </c>
      <c r="J11" s="17"/>
      <c r="K11" t="s">
        <v>14</v>
      </c>
      <c r="L11">
        <v>4</v>
      </c>
      <c r="M11">
        <v>46</v>
      </c>
      <c r="N11" s="16">
        <f>SUM(M11/M22)</f>
        <v>0.054502369668246446</v>
      </c>
    </row>
    <row r="12" spans="1:14" ht="12.75">
      <c r="A12" t="s">
        <v>6</v>
      </c>
      <c r="B12">
        <v>40</v>
      </c>
      <c r="C12">
        <v>1162</v>
      </c>
      <c r="D12" s="16">
        <f>SUM(C12/C49)</f>
        <v>0.013765815286926029</v>
      </c>
      <c r="E12" s="17"/>
      <c r="F12" t="s">
        <v>54</v>
      </c>
      <c r="G12">
        <v>31</v>
      </c>
      <c r="H12">
        <v>403</v>
      </c>
      <c r="I12" s="16">
        <f>SUM(H12/H50)</f>
        <v>0.04202294056308655</v>
      </c>
      <c r="J12" s="17"/>
      <c r="K12" t="s">
        <v>59</v>
      </c>
      <c r="L12">
        <v>0</v>
      </c>
      <c r="M12">
        <v>3</v>
      </c>
      <c r="N12" s="16">
        <f>SUM(M12/M22)</f>
        <v>0.0035545023696682463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4</v>
      </c>
      <c r="M13">
        <v>49</v>
      </c>
      <c r="N13" s="16">
        <f>SUM(M13/M22)</f>
        <v>0.058056872037914695</v>
      </c>
    </row>
    <row r="14" spans="1:14" ht="12.75">
      <c r="A14" t="s">
        <v>9</v>
      </c>
      <c r="B14">
        <v>0</v>
      </c>
      <c r="C14">
        <v>4</v>
      </c>
      <c r="D14" s="16">
        <f>SUM(C14/C49)</f>
        <v>4.738662749372127E-05</v>
      </c>
      <c r="E14" s="17"/>
      <c r="F14" t="s">
        <v>15</v>
      </c>
      <c r="G14">
        <v>1</v>
      </c>
      <c r="H14">
        <v>93</v>
      </c>
      <c r="I14" s="16">
        <f>SUM(H14/H50)</f>
        <v>0.009697601668404589</v>
      </c>
      <c r="J14" s="17"/>
      <c r="K14" t="s">
        <v>55</v>
      </c>
      <c r="L14">
        <v>7</v>
      </c>
      <c r="M14">
        <v>79</v>
      </c>
      <c r="N14" s="16">
        <f>SUM(M14/M22)</f>
        <v>0.09360189573459715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6</v>
      </c>
      <c r="H15">
        <v>451</v>
      </c>
      <c r="I15" s="16">
        <f>SUM(H15/H50)</f>
        <v>0.0470281543274244</v>
      </c>
      <c r="J15" s="17"/>
      <c r="K15" t="s">
        <v>17</v>
      </c>
      <c r="L15">
        <v>8</v>
      </c>
      <c r="M15">
        <v>33</v>
      </c>
      <c r="N15" s="16">
        <f>SUM(M15/M22)</f>
        <v>0.03909952606635071</v>
      </c>
    </row>
    <row r="16" spans="1:14" ht="12.75">
      <c r="A16" t="s">
        <v>11</v>
      </c>
      <c r="B16">
        <v>28</v>
      </c>
      <c r="C16">
        <v>827</v>
      </c>
      <c r="D16" s="16">
        <f>SUM(C16/C49)</f>
        <v>0.009797185234326874</v>
      </c>
      <c r="E16" s="17"/>
      <c r="F16" t="s">
        <v>14</v>
      </c>
      <c r="G16">
        <v>1</v>
      </c>
      <c r="H16">
        <v>13</v>
      </c>
      <c r="I16" s="16">
        <f>SUM(H16/H50)</f>
        <v>0.0013555787278415016</v>
      </c>
      <c r="J16" s="17"/>
      <c r="K16" t="s">
        <v>20</v>
      </c>
      <c r="L16">
        <v>14</v>
      </c>
      <c r="M16">
        <v>102</v>
      </c>
      <c r="N16" s="16">
        <f>SUM(M16/M22)</f>
        <v>0.12085308056872038</v>
      </c>
    </row>
    <row r="17" spans="1:14" ht="12.75">
      <c r="A17" t="s">
        <v>13</v>
      </c>
      <c r="B17">
        <v>303</v>
      </c>
      <c r="C17">
        <v>9987</v>
      </c>
      <c r="D17" s="16">
        <f>SUM(C17/C49)</f>
        <v>0.11831256219494858</v>
      </c>
      <c r="E17" s="17"/>
      <c r="F17" t="s">
        <v>19</v>
      </c>
      <c r="G17">
        <v>1</v>
      </c>
      <c r="H17">
        <v>9</v>
      </c>
      <c r="I17" s="16">
        <f>SUM(H17/H50)</f>
        <v>0.0009384775808133472</v>
      </c>
      <c r="J17" s="17"/>
      <c r="K17" t="s">
        <v>21</v>
      </c>
      <c r="L17">
        <v>13</v>
      </c>
      <c r="M17">
        <v>153</v>
      </c>
      <c r="N17" s="16">
        <f>SUM(M17/M22)</f>
        <v>0.18127962085308058</v>
      </c>
    </row>
    <row r="18" spans="1:14" ht="12.75">
      <c r="A18" t="s">
        <v>54</v>
      </c>
      <c r="B18">
        <v>218</v>
      </c>
      <c r="C18">
        <v>5911</v>
      </c>
      <c r="D18" s="16">
        <f>SUM(C18/C49)</f>
        <v>0.07002558877884661</v>
      </c>
      <c r="E18" s="17"/>
      <c r="F18" t="s">
        <v>25</v>
      </c>
      <c r="G18">
        <v>8</v>
      </c>
      <c r="H18">
        <v>129</v>
      </c>
      <c r="I18" s="16">
        <f>SUM(H18/H50)</f>
        <v>0.013451511991657977</v>
      </c>
      <c r="J18" s="17"/>
      <c r="K18" t="s">
        <v>23</v>
      </c>
      <c r="L18">
        <v>10</v>
      </c>
      <c r="M18">
        <v>138</v>
      </c>
      <c r="N18" s="16">
        <f>SUM(M18/M22)</f>
        <v>0.16350710900473933</v>
      </c>
    </row>
    <row r="19" spans="1:14" ht="12.75">
      <c r="A19" t="s">
        <v>18</v>
      </c>
      <c r="B19">
        <v>34</v>
      </c>
      <c r="C19">
        <v>926</v>
      </c>
      <c r="D19" s="16">
        <f>SUM(C19/C49)</f>
        <v>0.010970004264796475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3</v>
      </c>
      <c r="M19">
        <v>56</v>
      </c>
      <c r="N19" s="16">
        <f>SUM(M19/M22)</f>
        <v>0.06635071090047394</v>
      </c>
    </row>
    <row r="20" spans="1:14" ht="12.75">
      <c r="A20" t="s">
        <v>15</v>
      </c>
      <c r="B20">
        <v>192</v>
      </c>
      <c r="C20">
        <v>3696</v>
      </c>
      <c r="D20" s="16">
        <f>SUM(C20/C49)</f>
        <v>0.04378524380419845</v>
      </c>
      <c r="E20" s="17"/>
      <c r="F20" t="s">
        <v>22</v>
      </c>
      <c r="G20">
        <v>0</v>
      </c>
      <c r="H20">
        <v>1</v>
      </c>
      <c r="I20" s="16">
        <f>SUM(H20/H50)</f>
        <v>0.00010427528675703858</v>
      </c>
      <c r="J20" s="17"/>
      <c r="K20" t="s">
        <v>40</v>
      </c>
      <c r="L20">
        <v>0</v>
      </c>
      <c r="M20">
        <v>0</v>
      </c>
      <c r="N20" s="16"/>
    </row>
    <row r="21" spans="1:14" ht="12.75">
      <c r="A21" t="s">
        <v>24</v>
      </c>
      <c r="B21">
        <v>3</v>
      </c>
      <c r="C21">
        <v>105</v>
      </c>
      <c r="D21" s="16">
        <f>SUM(C21/C49)</f>
        <v>0.0012438989717101835</v>
      </c>
      <c r="E21" s="17"/>
      <c r="F21" t="s">
        <v>55</v>
      </c>
      <c r="G21">
        <v>14</v>
      </c>
      <c r="H21">
        <v>269</v>
      </c>
      <c r="I21" s="16">
        <f>SUM(H21/H50)</f>
        <v>0.028050052137643378</v>
      </c>
      <c r="J21" s="17"/>
      <c r="K21" s="23"/>
      <c r="L21" s="19"/>
      <c r="M21" s="19"/>
      <c r="N21" s="22"/>
    </row>
    <row r="22" spans="1:14" ht="12.75">
      <c r="A22" t="s">
        <v>50</v>
      </c>
      <c r="B22">
        <v>0</v>
      </c>
      <c r="C22">
        <v>3</v>
      </c>
      <c r="D22" s="16">
        <f>SUM(C22/C49)</f>
        <v>3.5539970620290955E-05</v>
      </c>
      <c r="E22" s="17"/>
      <c r="F22" t="s">
        <v>17</v>
      </c>
      <c r="G22">
        <v>3</v>
      </c>
      <c r="H22">
        <v>150</v>
      </c>
      <c r="I22" s="16">
        <f>SUM(H22/H50)</f>
        <v>0.01564129301355579</v>
      </c>
      <c r="J22" s="17"/>
      <c r="K22" s="32" t="str">
        <f>F50</f>
        <v>Total  August 2011</v>
      </c>
      <c r="L22" s="54">
        <f>SUM(L6:L20)</f>
        <v>99</v>
      </c>
      <c r="M22" s="34">
        <f>SUM(M6:M21)</f>
        <v>844</v>
      </c>
      <c r="N22" s="22"/>
    </row>
    <row r="23" spans="1:17" ht="12.75">
      <c r="A23" t="s">
        <v>19</v>
      </c>
      <c r="B23">
        <v>106</v>
      </c>
      <c r="C23">
        <v>2451</v>
      </c>
      <c r="D23" s="16">
        <f>SUM(C23/C49)</f>
        <v>0.02903615599677771</v>
      </c>
      <c r="E23" s="17"/>
      <c r="F23" t="s">
        <v>27</v>
      </c>
      <c r="G23">
        <v>13</v>
      </c>
      <c r="H23">
        <v>626</v>
      </c>
      <c r="I23" s="16">
        <f>SUM(H23/H50)</f>
        <v>0.06527632950990615</v>
      </c>
      <c r="J23" s="17"/>
      <c r="K23" s="32" t="str">
        <f>F51</f>
        <v>Total  August 2010</v>
      </c>
      <c r="L23" s="7">
        <v>54</v>
      </c>
      <c r="M23" s="7">
        <v>795</v>
      </c>
      <c r="N23" s="22"/>
      <c r="P23" s="31"/>
      <c r="Q23" s="31"/>
    </row>
    <row r="24" spans="1:14" ht="12.75">
      <c r="A24" t="s">
        <v>25</v>
      </c>
      <c r="B24">
        <v>24</v>
      </c>
      <c r="C24">
        <v>369</v>
      </c>
      <c r="D24" s="16">
        <f>SUM(C24/C49)</f>
        <v>0.004371416386295787</v>
      </c>
      <c r="E24" s="17"/>
      <c r="F24" t="s">
        <v>28</v>
      </c>
      <c r="G24">
        <v>35</v>
      </c>
      <c r="H24">
        <v>399</v>
      </c>
      <c r="I24" s="16">
        <f>SUM(H24/H50)</f>
        <v>0.041605839416058395</v>
      </c>
      <c r="J24" s="17"/>
      <c r="K24" s="32" t="str">
        <f>F52</f>
        <v>2011 change 2010</v>
      </c>
      <c r="L24" s="34">
        <f>SUM(L22-L23)</f>
        <v>45</v>
      </c>
      <c r="M24" s="34">
        <f>SUM(M22-M23)</f>
        <v>49</v>
      </c>
      <c r="N24" s="22"/>
    </row>
    <row r="25" spans="1:14" ht="12.75">
      <c r="A25" t="s">
        <v>26</v>
      </c>
      <c r="B25">
        <v>16</v>
      </c>
      <c r="C25">
        <v>389</v>
      </c>
      <c r="D25" s="16">
        <f>SUM(C25/C49)</f>
        <v>0.004608349523764393</v>
      </c>
      <c r="E25" s="17"/>
      <c r="F25" t="s">
        <v>42</v>
      </c>
      <c r="G25">
        <v>0</v>
      </c>
      <c r="H25">
        <v>3</v>
      </c>
      <c r="I25" s="16">
        <f>SUM(H25/H50)</f>
        <v>0.00031282586027111576</v>
      </c>
      <c r="J25" s="17"/>
      <c r="K25" s="32" t="str">
        <f>F53</f>
        <v>% change 2011 - 2010</v>
      </c>
      <c r="L25" s="35">
        <f>SUM((L22-L23)/L23)</f>
        <v>0.8333333333333334</v>
      </c>
      <c r="M25" s="35">
        <f>SUM((M22-M23)/M23)</f>
        <v>0.061635220125786164</v>
      </c>
      <c r="N25" s="22"/>
    </row>
    <row r="26" spans="1:14" ht="12.75">
      <c r="A26" t="s">
        <v>22</v>
      </c>
      <c r="B26">
        <v>44</v>
      </c>
      <c r="C26">
        <v>1723</v>
      </c>
      <c r="D26" s="16">
        <f>SUM(C26/C49)</f>
        <v>0.020411789792920437</v>
      </c>
      <c r="E26" s="17"/>
      <c r="F26" t="s">
        <v>20</v>
      </c>
      <c r="G26">
        <v>109</v>
      </c>
      <c r="H26">
        <v>1347</v>
      </c>
      <c r="I26" s="16">
        <f>SUM(H26/H50)</f>
        <v>0.14045881126173096</v>
      </c>
      <c r="J26" s="17"/>
      <c r="K26" s="32"/>
      <c r="L26" s="35"/>
      <c r="M26" s="35"/>
      <c r="N26" s="22"/>
    </row>
    <row r="27" spans="1:14" ht="12.75">
      <c r="A27" t="s">
        <v>55</v>
      </c>
      <c r="B27">
        <v>84</v>
      </c>
      <c r="C27">
        <v>1797</v>
      </c>
      <c r="D27" s="16">
        <f>SUM(C27/C49)</f>
        <v>0.02128844240155428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41"/>
      <c r="L28" s="42"/>
      <c r="M28" s="42"/>
      <c r="N28" s="44"/>
    </row>
    <row r="29" spans="1:12" ht="12.75">
      <c r="A29" t="s">
        <v>29</v>
      </c>
      <c r="B29">
        <v>34</v>
      </c>
      <c r="C29">
        <v>354</v>
      </c>
      <c r="D29" s="16">
        <f>SUM(C29/C49)</f>
        <v>0.0041937165331943325</v>
      </c>
      <c r="E29" s="17"/>
      <c r="F29" t="s">
        <v>36</v>
      </c>
      <c r="G29">
        <v>0</v>
      </c>
      <c r="H29">
        <v>25</v>
      </c>
      <c r="I29" s="16">
        <f>SUM(H29/H50)</f>
        <v>0.0026068821689259644</v>
      </c>
      <c r="J29" s="17"/>
      <c r="L29" s="14"/>
    </row>
    <row r="30" spans="1:12" ht="12.75">
      <c r="A30" t="s">
        <v>17</v>
      </c>
      <c r="B30">
        <v>15</v>
      </c>
      <c r="C30">
        <v>512</v>
      </c>
      <c r="D30" s="16">
        <f>SUM(C30/C49)</f>
        <v>0.006065488319196323</v>
      </c>
      <c r="E30" s="17"/>
      <c r="F30" t="s">
        <v>31</v>
      </c>
      <c r="G30">
        <v>0</v>
      </c>
      <c r="H30">
        <v>3</v>
      </c>
      <c r="I30" s="16">
        <f>SUM(H30/H50)</f>
        <v>0.00031282586027111576</v>
      </c>
      <c r="J30" s="17"/>
      <c r="L30" s="14"/>
    </row>
    <row r="31" spans="1:14" ht="12.75">
      <c r="A31" t="s">
        <v>27</v>
      </c>
      <c r="B31">
        <v>137</v>
      </c>
      <c r="C31">
        <v>6534</v>
      </c>
      <c r="D31" s="16">
        <f>SUM(C31/C49)</f>
        <v>0.07740605601099369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K31" s="9"/>
      <c r="L31" s="51" t="s">
        <v>39</v>
      </c>
      <c r="M31" s="51"/>
      <c r="N31" s="52"/>
    </row>
    <row r="32" spans="1:14" ht="12.75">
      <c r="A32" t="s">
        <v>48</v>
      </c>
      <c r="B32">
        <v>1</v>
      </c>
      <c r="C32">
        <v>24</v>
      </c>
      <c r="D32" s="16">
        <f>SUM(C32/C49)</f>
        <v>0.00028431976496232764</v>
      </c>
      <c r="E32" s="17"/>
      <c r="F32" t="s">
        <v>32</v>
      </c>
      <c r="G32">
        <v>57</v>
      </c>
      <c r="H32">
        <v>881</v>
      </c>
      <c r="I32" s="16">
        <f>SUM(H32/H50)</f>
        <v>0.09186652763295099</v>
      </c>
      <c r="K32" s="11" t="s">
        <v>0</v>
      </c>
      <c r="L32" s="12" t="str">
        <f>B5</f>
        <v>01/8 - 31/8</v>
      </c>
      <c r="M32" s="12" t="str">
        <f>C5</f>
        <v>01/01 - 31/8</v>
      </c>
      <c r="N32" s="13" t="s">
        <v>1</v>
      </c>
    </row>
    <row r="33" spans="1:14" ht="12.75">
      <c r="A33" t="s">
        <v>28</v>
      </c>
      <c r="B33">
        <v>73</v>
      </c>
      <c r="C33">
        <v>2599</v>
      </c>
      <c r="D33" s="16">
        <f>SUM(C33/C49)</f>
        <v>0.030789461214045397</v>
      </c>
      <c r="E33" s="17"/>
      <c r="F33" t="s">
        <v>57</v>
      </c>
      <c r="G33">
        <v>115</v>
      </c>
      <c r="H33">
        <v>1464</v>
      </c>
      <c r="I33" s="16">
        <f>SUM(H33/H50)</f>
        <v>0.15265901981230448</v>
      </c>
      <c r="K33" s="23" t="s">
        <v>61</v>
      </c>
      <c r="L33" s="19" t="s">
        <v>61</v>
      </c>
      <c r="M33" s="19" t="s">
        <v>61</v>
      </c>
      <c r="N33" s="16" t="s">
        <v>61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42</v>
      </c>
      <c r="H34">
        <v>545</v>
      </c>
      <c r="I34" s="16">
        <f>SUM(H34/H50)</f>
        <v>0.05683003128258603</v>
      </c>
      <c r="K34" t="s">
        <v>49</v>
      </c>
      <c r="L34">
        <v>0</v>
      </c>
      <c r="M34">
        <v>0</v>
      </c>
      <c r="N34" s="16">
        <f>SUM(M34/M44)</f>
        <v>0</v>
      </c>
    </row>
    <row r="35" spans="1:14" ht="12.75">
      <c r="A35" t="s">
        <v>20</v>
      </c>
      <c r="B35">
        <v>228</v>
      </c>
      <c r="C35">
        <v>7965</v>
      </c>
      <c r="D35" s="16">
        <f>SUM(C35/C49)</f>
        <v>0.09435862199687248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84</v>
      </c>
      <c r="L35">
        <v>0</v>
      </c>
      <c r="M35">
        <v>4</v>
      </c>
      <c r="N35" s="16">
        <f>SUM(M35/M44)</f>
        <v>0.07017543859649122</v>
      </c>
    </row>
    <row r="36" spans="1:14" ht="12.75">
      <c r="A36" t="s">
        <v>34</v>
      </c>
      <c r="B36">
        <v>4</v>
      </c>
      <c r="C36">
        <v>135</v>
      </c>
      <c r="D36" s="16">
        <f>SUM(C36/C49)</f>
        <v>0.001599298677913093</v>
      </c>
      <c r="E36" s="17"/>
      <c r="F36" s="23"/>
      <c r="G36" s="19"/>
      <c r="H36" s="19"/>
      <c r="I36" s="27"/>
      <c r="J36" s="17"/>
      <c r="K36" t="s">
        <v>16</v>
      </c>
      <c r="L36">
        <v>0</v>
      </c>
      <c r="M36">
        <v>0</v>
      </c>
      <c r="N36" s="16">
        <f>SUM(M36/M44)</f>
        <v>0</v>
      </c>
    </row>
    <row r="37" spans="1:14" ht="12.75">
      <c r="A37" t="s">
        <v>30</v>
      </c>
      <c r="B37">
        <v>66</v>
      </c>
      <c r="C37">
        <v>1714</v>
      </c>
      <c r="D37" s="16">
        <f>SUM(C37/C49)</f>
        <v>0.020305169881059563</v>
      </c>
      <c r="E37" s="17"/>
      <c r="F37" s="23"/>
      <c r="G37" s="19"/>
      <c r="H37" s="19"/>
      <c r="I37" s="30"/>
      <c r="K37" t="s">
        <v>55</v>
      </c>
      <c r="L37">
        <v>0</v>
      </c>
      <c r="M37">
        <v>0</v>
      </c>
      <c r="N37" s="16">
        <f>SUM(M37/M44)</f>
        <v>0</v>
      </c>
    </row>
    <row r="38" spans="1:14" ht="12.75">
      <c r="A38" t="s">
        <v>35</v>
      </c>
      <c r="B38">
        <v>170</v>
      </c>
      <c r="C38">
        <v>4396</v>
      </c>
      <c r="D38" s="16">
        <f>SUM(C38/C49)</f>
        <v>0.05207790361559968</v>
      </c>
      <c r="E38" s="17"/>
      <c r="F38" s="23"/>
      <c r="G38" s="19"/>
      <c r="H38" s="19"/>
      <c r="I38" s="30"/>
      <c r="K38" t="s">
        <v>21</v>
      </c>
      <c r="L38">
        <v>0</v>
      </c>
      <c r="M38">
        <v>3</v>
      </c>
      <c r="N38" s="16">
        <f>SUM(M38/M44)</f>
        <v>0.05263157894736842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7</v>
      </c>
      <c r="L39">
        <v>0</v>
      </c>
      <c r="M39">
        <v>1</v>
      </c>
      <c r="N39" s="16">
        <f>SUM(M39/M44)</f>
        <v>0.017543859649122806</v>
      </c>
    </row>
    <row r="40" spans="1:14" ht="12.75">
      <c r="A40" t="s">
        <v>36</v>
      </c>
      <c r="B40">
        <v>7</v>
      </c>
      <c r="C40">
        <v>189</v>
      </c>
      <c r="D40" s="16">
        <f>SUM(C40/C49)</f>
        <v>0.00223901814907833</v>
      </c>
      <c r="E40" s="17"/>
      <c r="F40" s="23"/>
      <c r="G40" s="19"/>
      <c r="H40" s="19"/>
      <c r="I40" s="30"/>
      <c r="J40" s="26"/>
      <c r="K40" t="s">
        <v>23</v>
      </c>
      <c r="L40">
        <v>0</v>
      </c>
      <c r="M40">
        <v>0</v>
      </c>
      <c r="N40" s="16">
        <f>SUM(M40/M44)</f>
        <v>0</v>
      </c>
    </row>
    <row r="41" spans="1:14" ht="12.75">
      <c r="A41" t="s">
        <v>31</v>
      </c>
      <c r="B41">
        <v>24</v>
      </c>
      <c r="C41">
        <v>564</v>
      </c>
      <c r="D41" s="16">
        <f>SUM(C41/C49)</f>
        <v>0.0066815144766146995</v>
      </c>
      <c r="E41" s="17"/>
      <c r="F41" s="23"/>
      <c r="G41" s="29"/>
      <c r="H41" s="29"/>
      <c r="I41" s="30"/>
      <c r="J41" s="28"/>
      <c r="K41" t="s">
        <v>58</v>
      </c>
      <c r="L41">
        <v>0</v>
      </c>
      <c r="M41">
        <v>49</v>
      </c>
      <c r="N41" s="16">
        <f>SUM(M40/M44)</f>
        <v>0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40</v>
      </c>
      <c r="L42">
        <v>0</v>
      </c>
      <c r="M42">
        <v>0</v>
      </c>
      <c r="N42" s="16">
        <f>SUM(M41/M44)</f>
        <v>0.8596491228070176</v>
      </c>
    </row>
    <row r="43" spans="1:14" ht="12.75">
      <c r="A43" t="s">
        <v>32</v>
      </c>
      <c r="B43">
        <v>338</v>
      </c>
      <c r="C43">
        <v>10941</v>
      </c>
      <c r="D43" s="16">
        <f>SUM(C43/C49)</f>
        <v>0.12961427285220112</v>
      </c>
      <c r="E43" s="17"/>
      <c r="F43" s="23"/>
      <c r="G43" s="29"/>
      <c r="H43" s="29"/>
      <c r="I43" s="30"/>
      <c r="J43" s="31"/>
      <c r="N43" s="22"/>
    </row>
    <row r="44" spans="1:14" ht="12.75">
      <c r="A44" t="s">
        <v>57</v>
      </c>
      <c r="B44">
        <v>483</v>
      </c>
      <c r="C44">
        <v>10398</v>
      </c>
      <c r="D44" s="16">
        <f>SUM(C44/C49)</f>
        <v>0.12318153816992844</v>
      </c>
      <c r="E44" s="17"/>
      <c r="F44" s="23"/>
      <c r="G44" s="29"/>
      <c r="H44" s="29"/>
      <c r="I44" s="30"/>
      <c r="J44" s="31"/>
      <c r="K44" s="32" t="str">
        <f>A49</f>
        <v>Total  August 2011</v>
      </c>
      <c r="L44" s="34">
        <f>SUM(L33:L41)</f>
        <v>0</v>
      </c>
      <c r="M44" s="34">
        <f>SUM(M33:M41)</f>
        <v>57</v>
      </c>
      <c r="N44" s="22"/>
    </row>
    <row r="45" spans="1:14" ht="12.75">
      <c r="A45" t="s">
        <v>23</v>
      </c>
      <c r="B45">
        <v>61</v>
      </c>
      <c r="C45">
        <v>1180</v>
      </c>
      <c r="D45" s="16">
        <f>SUM(C45/C49)</f>
        <v>0.013979055110647775</v>
      </c>
      <c r="E45" s="17"/>
      <c r="F45" s="23"/>
      <c r="G45" s="29"/>
      <c r="H45" s="29"/>
      <c r="I45" s="30"/>
      <c r="J45" s="31"/>
      <c r="K45" s="32" t="str">
        <f>A50</f>
        <v>Total  August 2010</v>
      </c>
      <c r="L45" s="54">
        <v>1</v>
      </c>
      <c r="M45" s="54">
        <v>44</v>
      </c>
      <c r="N45" s="22"/>
    </row>
    <row r="46" spans="1:14" ht="12.75">
      <c r="A46" t="s">
        <v>58</v>
      </c>
      <c r="B46">
        <v>99</v>
      </c>
      <c r="C46">
        <v>847</v>
      </c>
      <c r="D46" s="16">
        <f>SUM(C46/C49)</f>
        <v>0.01003411837179548</v>
      </c>
      <c r="E46" s="17"/>
      <c r="F46" s="23"/>
      <c r="G46" s="29"/>
      <c r="H46" s="29"/>
      <c r="I46" s="30"/>
      <c r="J46" s="31"/>
      <c r="K46" s="32" t="str">
        <f>A51</f>
        <v>2011 change 2010</v>
      </c>
      <c r="L46" s="34">
        <f>SUM(L44-L45)</f>
        <v>-1</v>
      </c>
      <c r="M46" s="34">
        <f>SUM(M44-M45)</f>
        <v>13</v>
      </c>
      <c r="N46" s="22"/>
    </row>
    <row r="47" spans="1:14" ht="12.75">
      <c r="A47" t="s">
        <v>40</v>
      </c>
      <c r="B47">
        <v>0</v>
      </c>
      <c r="C47">
        <v>0</v>
      </c>
      <c r="D47" s="16">
        <f>SUM(C47/C49)</f>
        <v>0</v>
      </c>
      <c r="E47" s="17"/>
      <c r="F47" s="23"/>
      <c r="G47" s="29"/>
      <c r="H47" s="29"/>
      <c r="I47" s="30"/>
      <c r="J47" s="31"/>
      <c r="K47" s="32" t="str">
        <f>A52</f>
        <v>% change 2011 - 2010</v>
      </c>
      <c r="L47" s="35">
        <f>SUM((L44-L45)/L45)</f>
        <v>-1</v>
      </c>
      <c r="M47" s="35">
        <f>SUM((M44-M45)/M45)</f>
        <v>0.29545454545454547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/>
      <c r="L48" s="35"/>
      <c r="M48" s="35"/>
      <c r="N48" s="22"/>
    </row>
    <row r="49" spans="1:14" ht="12.75">
      <c r="A49" s="32" t="s">
        <v>111</v>
      </c>
      <c r="B49" s="34">
        <f>SUM(B6:B47)</f>
        <v>3242</v>
      </c>
      <c r="C49" s="34">
        <f>SUM(C6:C47)</f>
        <v>84412</v>
      </c>
      <c r="D49" s="33"/>
      <c r="E49" s="7"/>
      <c r="F49" s="23"/>
      <c r="G49" s="29"/>
      <c r="H49" s="29"/>
      <c r="I49" s="30"/>
      <c r="J49" s="26"/>
      <c r="K49" s="32"/>
      <c r="L49" s="35"/>
      <c r="M49" s="35"/>
      <c r="N49" s="22"/>
    </row>
    <row r="50" spans="1:14" ht="12.75">
      <c r="A50" s="32" t="s">
        <v>112</v>
      </c>
      <c r="B50" s="7">
        <v>5035</v>
      </c>
      <c r="C50" s="7">
        <v>78941</v>
      </c>
      <c r="D50" s="33"/>
      <c r="E50" s="7"/>
      <c r="F50" s="32" t="str">
        <f>A49</f>
        <v>Total  August 2011</v>
      </c>
      <c r="G50" s="34">
        <f>SUM(G6:G35)</f>
        <v>709</v>
      </c>
      <c r="H50" s="34">
        <f>SUM(H6:H49)</f>
        <v>9590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-1793</v>
      </c>
      <c r="C51" s="34">
        <f>SUM(C49-C50)</f>
        <v>5471</v>
      </c>
      <c r="D51" s="33"/>
      <c r="E51" s="7"/>
      <c r="F51" s="32" t="str">
        <f>A50</f>
        <v>Total  August 2010</v>
      </c>
      <c r="G51" s="54">
        <v>873</v>
      </c>
      <c r="H51" s="54">
        <v>8776</v>
      </c>
      <c r="I51" s="55"/>
      <c r="J51" s="26"/>
      <c r="K51" s="38"/>
      <c r="L51" s="47"/>
      <c r="M51" s="47"/>
      <c r="N51" s="44"/>
    </row>
    <row r="52" spans="1:14" ht="12.75">
      <c r="A52" s="32" t="s">
        <v>74</v>
      </c>
      <c r="B52" s="35">
        <f>SUM(B51/B50)</f>
        <v>-0.35610724925521353</v>
      </c>
      <c r="C52" s="35">
        <f>SUM(C51/C50)</f>
        <v>0.0693049239305304</v>
      </c>
      <c r="D52" s="36"/>
      <c r="E52" s="19"/>
      <c r="F52" s="32" t="str">
        <f>A51</f>
        <v>2011 change 2010</v>
      </c>
      <c r="G52" s="34">
        <f>SUM(G50-G51)</f>
        <v>-164</v>
      </c>
      <c r="H52" s="34">
        <f>SUM(H50-H51)</f>
        <v>814</v>
      </c>
      <c r="I52" s="36"/>
      <c r="J52" s="26"/>
      <c r="K52" s="19"/>
      <c r="L52" s="19"/>
      <c r="M52" s="19"/>
      <c r="N52" s="48"/>
    </row>
    <row r="53" spans="1:10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-0.18785796105383734</v>
      </c>
      <c r="H53" s="35">
        <f>H52/H51</f>
        <v>0.09275296262534184</v>
      </c>
      <c r="I53" s="36"/>
      <c r="J53" s="7"/>
    </row>
    <row r="54" spans="1:10" ht="12.75">
      <c r="A54" s="56"/>
      <c r="B54" s="49"/>
      <c r="C54" s="49"/>
      <c r="D54" s="36"/>
      <c r="E54" s="7"/>
      <c r="F54" s="56"/>
      <c r="G54" s="49"/>
      <c r="H54" s="49"/>
      <c r="I54" s="36"/>
      <c r="J54" s="37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4"/>
  <sheetViews>
    <sheetView zoomScale="65" zoomScaleNormal="65" zoomScalePageLayoutView="0" workbookViewId="0" topLeftCell="A1">
      <selection activeCell="A1" sqref="A1:N1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24" customWidth="1"/>
    <col min="8" max="8" width="14.28125" style="24" customWidth="1"/>
    <col min="9" max="9" width="11.8515625" style="24" customWidth="1"/>
    <col min="10" max="10" width="1.421875" style="24" customWidth="1"/>
    <col min="11" max="11" width="30.421875" style="24" customWidth="1"/>
    <col min="12" max="12" width="14.8515625" style="0" customWidth="1"/>
    <col min="13" max="13" width="15.00390625" style="0" customWidth="1"/>
    <col min="14" max="14" width="11.00390625" style="18" customWidth="1"/>
  </cols>
  <sheetData>
    <row r="1" spans="1:14" s="1" customFormat="1" ht="26.25">
      <c r="A1" s="111" t="s">
        <v>113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12.75">
      <c r="A2" s="2" t="s">
        <v>46</v>
      </c>
      <c r="N2" s="4"/>
    </row>
    <row r="3" spans="1:14" s="3" customFormat="1" ht="12.75">
      <c r="A3" s="2"/>
      <c r="B3" s="5"/>
      <c r="G3" s="5"/>
      <c r="H3" s="5"/>
      <c r="I3" s="5"/>
      <c r="J3" s="5"/>
      <c r="K3" s="5"/>
      <c r="L3" s="5"/>
      <c r="M3" s="5"/>
      <c r="N3" s="4"/>
    </row>
    <row r="4" spans="1:14" s="10" customFormat="1" ht="12.75">
      <c r="A4" s="6"/>
      <c r="B4" s="112" t="s">
        <v>53</v>
      </c>
      <c r="C4" s="112"/>
      <c r="D4" s="113"/>
      <c r="E4" s="7"/>
      <c r="F4" s="8"/>
      <c r="G4" s="114" t="s">
        <v>52</v>
      </c>
      <c r="H4" s="114"/>
      <c r="I4" s="115"/>
      <c r="J4" s="5"/>
      <c r="K4" s="9"/>
      <c r="L4" s="114" t="s">
        <v>51</v>
      </c>
      <c r="M4" s="114"/>
      <c r="N4" s="115"/>
    </row>
    <row r="5" spans="1:14" s="14" customFormat="1" ht="12.75">
      <c r="A5" s="11" t="s">
        <v>0</v>
      </c>
      <c r="B5" s="12" t="s">
        <v>114</v>
      </c>
      <c r="C5" s="12" t="s">
        <v>115</v>
      </c>
      <c r="D5" s="13" t="s">
        <v>1</v>
      </c>
      <c r="E5" s="7"/>
      <c r="F5" s="11" t="s">
        <v>0</v>
      </c>
      <c r="G5" s="12" t="str">
        <f>B5</f>
        <v>01/9 - 31/9</v>
      </c>
      <c r="H5" s="12" t="str">
        <f>C5</f>
        <v>01/01 - 31/9</v>
      </c>
      <c r="I5" s="13" t="s">
        <v>1</v>
      </c>
      <c r="J5" s="7"/>
      <c r="K5" s="11" t="s">
        <v>0</v>
      </c>
      <c r="L5" s="12" t="str">
        <f>B5</f>
        <v>01/9 - 31/9</v>
      </c>
      <c r="M5" s="12" t="str">
        <f>C5</f>
        <v>01/01 - 31/9</v>
      </c>
      <c r="N5" s="13" t="s">
        <v>1</v>
      </c>
    </row>
    <row r="6" spans="1:14" ht="12.75">
      <c r="A6" t="s">
        <v>2</v>
      </c>
      <c r="B6">
        <v>2</v>
      </c>
      <c r="C6">
        <v>159</v>
      </c>
      <c r="D6" s="16">
        <f>SUM(C6/C49)</f>
        <v>0.0018237709618958043</v>
      </c>
      <c r="E6" s="17"/>
      <c r="F6" t="s">
        <v>43</v>
      </c>
      <c r="G6">
        <v>0</v>
      </c>
      <c r="H6">
        <v>1</v>
      </c>
      <c r="I6" s="16">
        <f>SUM(H6/H50)</f>
        <v>9.718172983479106E-05</v>
      </c>
      <c r="J6" s="17"/>
      <c r="K6" t="s">
        <v>95</v>
      </c>
      <c r="L6">
        <v>0</v>
      </c>
      <c r="M6">
        <v>2</v>
      </c>
      <c r="N6" s="16">
        <f>M6/M22</f>
        <v>0.002081165452653486</v>
      </c>
    </row>
    <row r="7" spans="1:14" ht="12.75">
      <c r="A7" t="s">
        <v>5</v>
      </c>
      <c r="B7">
        <v>134</v>
      </c>
      <c r="C7">
        <v>3268</v>
      </c>
      <c r="D7" s="16">
        <f>SUM(C7/C49)</f>
        <v>0.03748480190865087</v>
      </c>
      <c r="E7" s="17"/>
      <c r="F7" t="s">
        <v>3</v>
      </c>
      <c r="G7">
        <v>0</v>
      </c>
      <c r="H7">
        <v>10</v>
      </c>
      <c r="I7" s="16">
        <f>SUM(H7/H50)</f>
        <v>0.0009718172983479105</v>
      </c>
      <c r="J7" s="17"/>
      <c r="K7" t="s">
        <v>49</v>
      </c>
      <c r="L7">
        <v>0</v>
      </c>
      <c r="M7">
        <v>0</v>
      </c>
      <c r="N7" s="16">
        <f>SUM(M7/M22)</f>
        <v>0</v>
      </c>
    </row>
    <row r="8" spans="1:14" ht="12.75">
      <c r="A8" t="s">
        <v>8</v>
      </c>
      <c r="B8">
        <v>118</v>
      </c>
      <c r="C8">
        <v>3122</v>
      </c>
      <c r="D8" s="16">
        <f>SUM(C8/C49)</f>
        <v>0.03581014429584088</v>
      </c>
      <c r="E8" s="17"/>
      <c r="F8" t="s">
        <v>6</v>
      </c>
      <c r="G8">
        <v>20</v>
      </c>
      <c r="H8">
        <v>431</v>
      </c>
      <c r="I8" s="16">
        <f>SUM(H8/H50)</f>
        <v>0.04188532555879495</v>
      </c>
      <c r="J8" s="17"/>
      <c r="K8" t="s">
        <v>7</v>
      </c>
      <c r="L8">
        <v>28</v>
      </c>
      <c r="M8">
        <v>119</v>
      </c>
      <c r="N8" s="16">
        <f>SUM(M8/M22)</f>
        <v>0.12382934443288242</v>
      </c>
    </row>
    <row r="9" spans="1:14" ht="12.75">
      <c r="A9" t="s">
        <v>44</v>
      </c>
      <c r="B9">
        <v>0</v>
      </c>
      <c r="C9">
        <v>0</v>
      </c>
      <c r="D9" s="16">
        <f>SUM(C9/C49)</f>
        <v>0</v>
      </c>
      <c r="E9" s="17"/>
      <c r="F9" t="s">
        <v>47</v>
      </c>
      <c r="G9">
        <v>0</v>
      </c>
      <c r="H9">
        <v>7</v>
      </c>
      <c r="I9" s="16">
        <f>SUM(H9/H50)</f>
        <v>0.0006802721088435374</v>
      </c>
      <c r="J9" s="17"/>
      <c r="K9" t="s">
        <v>10</v>
      </c>
      <c r="L9">
        <v>7</v>
      </c>
      <c r="M9">
        <v>30</v>
      </c>
      <c r="N9" s="16">
        <f>SUM(M9/M22)</f>
        <v>0.031217481789802288</v>
      </c>
    </row>
    <row r="10" spans="1:14" ht="12.75">
      <c r="A10" t="s">
        <v>43</v>
      </c>
      <c r="B10">
        <v>4</v>
      </c>
      <c r="C10">
        <v>409</v>
      </c>
      <c r="D10" s="16">
        <f>SUM(C10/C49)</f>
        <v>0.004691335367392351</v>
      </c>
      <c r="E10" s="17"/>
      <c r="F10" t="s">
        <v>11</v>
      </c>
      <c r="G10">
        <v>14</v>
      </c>
      <c r="H10">
        <v>375</v>
      </c>
      <c r="I10" s="16">
        <f>SUM(H10/H50)</f>
        <v>0.03644314868804665</v>
      </c>
      <c r="J10" s="17"/>
      <c r="K10" t="s">
        <v>12</v>
      </c>
      <c r="L10">
        <v>6</v>
      </c>
      <c r="M10">
        <v>75</v>
      </c>
      <c r="N10" s="16">
        <f>SUM(M10/M22)</f>
        <v>0.07804370447450572</v>
      </c>
    </row>
    <row r="11" spans="1:14" ht="12.75">
      <c r="A11" t="s">
        <v>3</v>
      </c>
      <c r="B11">
        <v>4</v>
      </c>
      <c r="C11">
        <v>14</v>
      </c>
      <c r="D11" s="16">
        <f>SUM(C11/C49)</f>
        <v>0.00016058360670780667</v>
      </c>
      <c r="E11" s="17"/>
      <c r="F11" t="s">
        <v>13</v>
      </c>
      <c r="G11">
        <v>219</v>
      </c>
      <c r="H11">
        <v>2209</v>
      </c>
      <c r="I11" s="16">
        <f>SUM(H11/H50)</f>
        <v>0.21467444120505344</v>
      </c>
      <c r="J11" s="17"/>
      <c r="K11" t="s">
        <v>14</v>
      </c>
      <c r="L11">
        <v>4</v>
      </c>
      <c r="M11">
        <v>50</v>
      </c>
      <c r="N11" s="16">
        <f>SUM(M11/M22)</f>
        <v>0.05202913631633715</v>
      </c>
    </row>
    <row r="12" spans="1:14" ht="12.75">
      <c r="A12" t="s">
        <v>6</v>
      </c>
      <c r="B12">
        <v>34</v>
      </c>
      <c r="C12">
        <v>1196</v>
      </c>
      <c r="D12" s="16">
        <f>SUM(C12/C49)</f>
        <v>0.013718428115895484</v>
      </c>
      <c r="E12" s="17"/>
      <c r="F12" t="s">
        <v>54</v>
      </c>
      <c r="G12">
        <v>31</v>
      </c>
      <c r="H12">
        <v>433</v>
      </c>
      <c r="I12" s="16">
        <f>SUM(H12/H50)</f>
        <v>0.04207968901846453</v>
      </c>
      <c r="J12" s="17"/>
      <c r="K12" t="s">
        <v>59</v>
      </c>
      <c r="L12">
        <v>0</v>
      </c>
      <c r="M12">
        <v>3</v>
      </c>
      <c r="N12" s="16">
        <f>SUM(M12/M22)</f>
        <v>0.003121748178980229</v>
      </c>
    </row>
    <row r="13" spans="1:14" ht="13.5" customHeight="1">
      <c r="A13" t="s">
        <v>60</v>
      </c>
      <c r="B13">
        <v>0</v>
      </c>
      <c r="C13">
        <v>0</v>
      </c>
      <c r="D13" s="16">
        <f>SUM(C13/C49)</f>
        <v>0</v>
      </c>
      <c r="E13" s="17"/>
      <c r="F13" t="s">
        <v>18</v>
      </c>
      <c r="G13">
        <v>0</v>
      </c>
      <c r="H13">
        <v>0</v>
      </c>
      <c r="I13" s="16">
        <f>SUM(H13/H50)</f>
        <v>0</v>
      </c>
      <c r="J13" s="17"/>
      <c r="K13" t="s">
        <v>16</v>
      </c>
      <c r="L13">
        <v>6</v>
      </c>
      <c r="M13">
        <v>55</v>
      </c>
      <c r="N13" s="16">
        <f>SUM(M13/M22)</f>
        <v>0.05723204994797086</v>
      </c>
    </row>
    <row r="14" spans="1:14" ht="12.75">
      <c r="A14" t="s">
        <v>9</v>
      </c>
      <c r="B14">
        <v>1</v>
      </c>
      <c r="C14">
        <v>5</v>
      </c>
      <c r="D14" s="16">
        <f>SUM(C14/C49)</f>
        <v>5.7351288109930946E-05</v>
      </c>
      <c r="E14" s="17"/>
      <c r="F14" t="s">
        <v>15</v>
      </c>
      <c r="G14">
        <v>4</v>
      </c>
      <c r="H14">
        <v>97</v>
      </c>
      <c r="I14" s="16">
        <f>SUM(H14/H50)</f>
        <v>0.009426627793974733</v>
      </c>
      <c r="J14" s="17"/>
      <c r="K14" t="s">
        <v>55</v>
      </c>
      <c r="L14">
        <v>7</v>
      </c>
      <c r="M14">
        <v>86</v>
      </c>
      <c r="N14" s="16">
        <f>SUM(M14/M22)</f>
        <v>0.08949011446409989</v>
      </c>
    </row>
    <row r="15" spans="1:14" ht="12.75">
      <c r="A15" t="s">
        <v>47</v>
      </c>
      <c r="B15">
        <v>0</v>
      </c>
      <c r="C15">
        <v>0</v>
      </c>
      <c r="D15" s="16">
        <f>SUM(C15/C49)</f>
        <v>0</v>
      </c>
      <c r="E15" s="17"/>
      <c r="F15" t="s">
        <v>12</v>
      </c>
      <c r="G15">
        <v>3</v>
      </c>
      <c r="H15">
        <v>454</v>
      </c>
      <c r="I15" s="16">
        <f>SUM(H15/H50)</f>
        <v>0.04412050534499514</v>
      </c>
      <c r="J15" s="17"/>
      <c r="K15" t="s">
        <v>17</v>
      </c>
      <c r="L15">
        <v>15</v>
      </c>
      <c r="M15">
        <v>49</v>
      </c>
      <c r="N15" s="16">
        <f>SUM(M15/M22)</f>
        <v>0.05098855359001041</v>
      </c>
    </row>
    <row r="16" spans="1:14" ht="12.75">
      <c r="A16" t="s">
        <v>11</v>
      </c>
      <c r="B16">
        <v>14</v>
      </c>
      <c r="C16">
        <v>840</v>
      </c>
      <c r="D16" s="16">
        <f>SUM(C16/C49)</f>
        <v>0.009635016402468399</v>
      </c>
      <c r="E16" s="17"/>
      <c r="F16" t="s">
        <v>14</v>
      </c>
      <c r="G16">
        <v>0</v>
      </c>
      <c r="H16">
        <v>13</v>
      </c>
      <c r="I16" s="16">
        <f>SUM(H16/H50)</f>
        <v>0.0012633624878522838</v>
      </c>
      <c r="J16" s="17"/>
      <c r="K16" t="s">
        <v>20</v>
      </c>
      <c r="L16">
        <v>13</v>
      </c>
      <c r="M16">
        <v>115</v>
      </c>
      <c r="N16" s="16">
        <f>SUM(M16/M22)</f>
        <v>0.11966701352757544</v>
      </c>
    </row>
    <row r="17" spans="1:14" ht="12.75">
      <c r="A17" t="s">
        <v>13</v>
      </c>
      <c r="B17">
        <v>249</v>
      </c>
      <c r="C17">
        <v>10236</v>
      </c>
      <c r="D17" s="16">
        <f>SUM(C17/C49)</f>
        <v>0.11740955701865063</v>
      </c>
      <c r="E17" s="17"/>
      <c r="F17" t="s">
        <v>19</v>
      </c>
      <c r="G17">
        <v>1</v>
      </c>
      <c r="H17">
        <v>10</v>
      </c>
      <c r="I17" s="16">
        <f>SUM(H17/H50)</f>
        <v>0.0009718172983479105</v>
      </c>
      <c r="J17" s="17"/>
      <c r="K17" t="s">
        <v>21</v>
      </c>
      <c r="L17">
        <v>9</v>
      </c>
      <c r="M17">
        <v>162</v>
      </c>
      <c r="N17" s="16">
        <f>SUM(M17/M22)</f>
        <v>0.16857440166493237</v>
      </c>
    </row>
    <row r="18" spans="1:14" ht="12.75">
      <c r="A18" t="s">
        <v>54</v>
      </c>
      <c r="B18">
        <v>201</v>
      </c>
      <c r="C18">
        <v>6108</v>
      </c>
      <c r="D18" s="16">
        <f>SUM(C18/C49)</f>
        <v>0.07006033355509164</v>
      </c>
      <c r="E18" s="17"/>
      <c r="F18" t="s">
        <v>25</v>
      </c>
      <c r="G18">
        <v>5</v>
      </c>
      <c r="H18">
        <v>134</v>
      </c>
      <c r="I18" s="16">
        <f>SUM(H18/H50)</f>
        <v>0.013022351797862002</v>
      </c>
      <c r="J18" s="17"/>
      <c r="K18" t="s">
        <v>23</v>
      </c>
      <c r="L18">
        <v>15</v>
      </c>
      <c r="M18">
        <v>153</v>
      </c>
      <c r="N18" s="16">
        <f>SUM(M18/M22)</f>
        <v>0.15920915712799166</v>
      </c>
    </row>
    <row r="19" spans="1:14" ht="12.75">
      <c r="A19" t="s">
        <v>18</v>
      </c>
      <c r="B19">
        <v>21</v>
      </c>
      <c r="C19">
        <v>947</v>
      </c>
      <c r="D19" s="16">
        <f>SUM(C19/C49)</f>
        <v>0.010862333968020922</v>
      </c>
      <c r="E19" s="17"/>
      <c r="F19" t="s">
        <v>7</v>
      </c>
      <c r="G19">
        <v>0</v>
      </c>
      <c r="H19">
        <v>0</v>
      </c>
      <c r="I19" s="16">
        <f>SUM(H19/H50)</f>
        <v>0</v>
      </c>
      <c r="J19" s="17"/>
      <c r="K19" t="s">
        <v>58</v>
      </c>
      <c r="L19">
        <v>6</v>
      </c>
      <c r="M19">
        <v>62</v>
      </c>
      <c r="N19" s="16">
        <f>SUM(M19/M22)</f>
        <v>0.06451612903225806</v>
      </c>
    </row>
    <row r="20" spans="1:14" ht="12.75">
      <c r="A20" t="s">
        <v>15</v>
      </c>
      <c r="B20">
        <v>122</v>
      </c>
      <c r="C20">
        <v>3818</v>
      </c>
      <c r="D20" s="16">
        <f>SUM(C20/C49)</f>
        <v>0.043793443600743276</v>
      </c>
      <c r="E20" s="17"/>
      <c r="F20" t="s">
        <v>22</v>
      </c>
      <c r="G20">
        <v>0</v>
      </c>
      <c r="H20">
        <v>1</v>
      </c>
      <c r="I20" s="16">
        <f>SUM(H20/H50)</f>
        <v>9.718172983479106E-05</v>
      </c>
      <c r="J20" s="17"/>
      <c r="K20" t="s">
        <v>40</v>
      </c>
      <c r="L20">
        <v>0</v>
      </c>
      <c r="M20">
        <v>0</v>
      </c>
      <c r="N20" s="16">
        <f>SUM(M20/M22)</f>
        <v>0</v>
      </c>
    </row>
    <row r="21" spans="1:14" ht="12.75">
      <c r="A21" t="s">
        <v>24</v>
      </c>
      <c r="B21">
        <v>13</v>
      </c>
      <c r="C21">
        <v>118</v>
      </c>
      <c r="D21" s="16">
        <f>SUM(C21/C49)</f>
        <v>0.0013534903993943704</v>
      </c>
      <c r="E21" s="17"/>
      <c r="F21" t="s">
        <v>55</v>
      </c>
      <c r="G21">
        <v>26</v>
      </c>
      <c r="H21">
        <v>295</v>
      </c>
      <c r="I21" s="16">
        <f>SUM(H21/H50)</f>
        <v>0.028668610301263362</v>
      </c>
      <c r="J21" s="17"/>
      <c r="K21" s="23"/>
      <c r="L21" s="19"/>
      <c r="M21" s="19"/>
      <c r="N21" s="22"/>
    </row>
    <row r="22" spans="1:14" ht="12.75">
      <c r="A22" t="s">
        <v>50</v>
      </c>
      <c r="B22">
        <v>0</v>
      </c>
      <c r="C22">
        <v>3</v>
      </c>
      <c r="D22" s="16">
        <f>SUM(C22/C49)</f>
        <v>3.4410772865958566E-05</v>
      </c>
      <c r="E22" s="17"/>
      <c r="F22" t="s">
        <v>17</v>
      </c>
      <c r="G22">
        <v>1</v>
      </c>
      <c r="H22">
        <v>150</v>
      </c>
      <c r="I22" s="16">
        <f>SUM(H22/H50)</f>
        <v>0.014577259475218658</v>
      </c>
      <c r="J22" s="17"/>
      <c r="K22" s="32" t="str">
        <f>F50</f>
        <v>Total September 2011</v>
      </c>
      <c r="L22" s="54">
        <f>SUM(L6:L20)</f>
        <v>116</v>
      </c>
      <c r="M22" s="34">
        <f>SUM(M6:M21)</f>
        <v>961</v>
      </c>
      <c r="N22" s="22"/>
    </row>
    <row r="23" spans="1:17" ht="12.75">
      <c r="A23" t="s">
        <v>19</v>
      </c>
      <c r="B23">
        <v>87</v>
      </c>
      <c r="C23">
        <v>2538</v>
      </c>
      <c r="D23" s="16">
        <f>SUM(C23/C49)</f>
        <v>0.02911151384460095</v>
      </c>
      <c r="E23" s="17"/>
      <c r="F23" t="s">
        <v>27</v>
      </c>
      <c r="G23">
        <v>16</v>
      </c>
      <c r="H23">
        <v>642</v>
      </c>
      <c r="I23" s="16">
        <f>SUM(H23/H50)</f>
        <v>0.06239067055393586</v>
      </c>
      <c r="J23" s="17"/>
      <c r="K23" s="32" t="str">
        <f>F51</f>
        <v>Total September 2010</v>
      </c>
      <c r="L23" s="7">
        <v>124</v>
      </c>
      <c r="M23" s="7">
        <v>932</v>
      </c>
      <c r="N23" s="22"/>
      <c r="P23" s="31"/>
      <c r="Q23" s="31"/>
    </row>
    <row r="24" spans="1:14" ht="12.75">
      <c r="A24" t="s">
        <v>25</v>
      </c>
      <c r="B24">
        <v>38</v>
      </c>
      <c r="C24">
        <v>407</v>
      </c>
      <c r="D24" s="16">
        <f>SUM(C24/C49)</f>
        <v>0.004668394852148379</v>
      </c>
      <c r="E24" s="17"/>
      <c r="F24" t="s">
        <v>28</v>
      </c>
      <c r="G24">
        <v>43</v>
      </c>
      <c r="H24">
        <v>442</v>
      </c>
      <c r="I24" s="16">
        <f>SUM(H24/H50)</f>
        <v>0.04295432458697765</v>
      </c>
      <c r="J24" s="17"/>
      <c r="K24" s="32" t="str">
        <f>F52</f>
        <v>2011 change 2010</v>
      </c>
      <c r="L24" s="34">
        <f>SUM(L22-L23)</f>
        <v>-8</v>
      </c>
      <c r="M24" s="34">
        <f>SUM(M22-M23)</f>
        <v>29</v>
      </c>
      <c r="N24" s="22"/>
    </row>
    <row r="25" spans="1:14" ht="12.75">
      <c r="A25" t="s">
        <v>26</v>
      </c>
      <c r="B25">
        <v>13</v>
      </c>
      <c r="C25">
        <v>402</v>
      </c>
      <c r="D25" s="16">
        <f>SUM(C25/C49)</f>
        <v>0.004611043564038448</v>
      </c>
      <c r="E25" s="17"/>
      <c r="F25" t="s">
        <v>42</v>
      </c>
      <c r="G25">
        <v>0</v>
      </c>
      <c r="H25">
        <v>3</v>
      </c>
      <c r="I25" s="16">
        <f>SUM(H25/H50)</f>
        <v>0.0002915451895043732</v>
      </c>
      <c r="J25" s="17"/>
      <c r="K25" s="32" t="str">
        <f>F53</f>
        <v>% change 2011 - 2010</v>
      </c>
      <c r="L25" s="35">
        <f>SUM((L22-L23)/L23)</f>
        <v>-0.06451612903225806</v>
      </c>
      <c r="M25" s="35">
        <f>SUM((M22-M23)/M23)</f>
        <v>0.03111587982832618</v>
      </c>
      <c r="N25" s="22"/>
    </row>
    <row r="26" spans="1:14" ht="12.75">
      <c r="A26" t="s">
        <v>22</v>
      </c>
      <c r="B26">
        <v>40</v>
      </c>
      <c r="C26">
        <v>1763</v>
      </c>
      <c r="D26" s="16">
        <f>SUM(C26/C49)</f>
        <v>0.02022206418756165</v>
      </c>
      <c r="E26" s="17"/>
      <c r="F26" t="s">
        <v>20</v>
      </c>
      <c r="G26">
        <v>138</v>
      </c>
      <c r="H26">
        <v>1485</v>
      </c>
      <c r="I26" s="16">
        <f>SUM(H26/H50)</f>
        <v>0.14431486880466474</v>
      </c>
      <c r="J26" s="17"/>
      <c r="K26" s="32"/>
      <c r="L26" s="35"/>
      <c r="M26" s="35"/>
      <c r="N26" s="22"/>
    </row>
    <row r="27" spans="1:14" ht="12.75">
      <c r="A27" t="s">
        <v>55</v>
      </c>
      <c r="B27">
        <v>78</v>
      </c>
      <c r="C27">
        <v>1875</v>
      </c>
      <c r="D27" s="16">
        <f>SUM(C27/C49)</f>
        <v>0.021506733041224108</v>
      </c>
      <c r="E27" s="17"/>
      <c r="F27" t="s">
        <v>37</v>
      </c>
      <c r="G27">
        <v>0</v>
      </c>
      <c r="H27">
        <v>0</v>
      </c>
      <c r="I27" s="16">
        <f>SUM(H27/H50)</f>
        <v>0</v>
      </c>
      <c r="J27" s="17"/>
      <c r="K27" s="32"/>
      <c r="L27" s="35"/>
      <c r="M27" s="35"/>
      <c r="N27" s="22"/>
    </row>
    <row r="28" spans="1:14" ht="12.75">
      <c r="A28" t="s">
        <v>56</v>
      </c>
      <c r="B28">
        <v>0</v>
      </c>
      <c r="C28">
        <v>0</v>
      </c>
      <c r="D28" s="16">
        <f>SUM(C28/C49)</f>
        <v>0</v>
      </c>
      <c r="E28" s="17"/>
      <c r="F28" t="s">
        <v>30</v>
      </c>
      <c r="G28">
        <v>0</v>
      </c>
      <c r="H28">
        <v>0</v>
      </c>
      <c r="I28" s="16">
        <f>SUM(H28/H50)</f>
        <v>0</v>
      </c>
      <c r="J28" s="17"/>
      <c r="K28" s="41"/>
      <c r="L28" s="42"/>
      <c r="M28" s="42"/>
      <c r="N28" s="44"/>
    </row>
    <row r="29" spans="1:12" ht="12.75">
      <c r="A29" t="s">
        <v>29</v>
      </c>
      <c r="B29">
        <v>41</v>
      </c>
      <c r="C29">
        <v>395</v>
      </c>
      <c r="D29" s="16">
        <f>SUM(C29/C49)</f>
        <v>0.004530751760684545</v>
      </c>
      <c r="E29" s="17"/>
      <c r="F29" t="s">
        <v>36</v>
      </c>
      <c r="G29">
        <v>0</v>
      </c>
      <c r="H29">
        <v>25</v>
      </c>
      <c r="I29" s="16">
        <f>SUM(H29/H50)</f>
        <v>0.0024295432458697765</v>
      </c>
      <c r="J29" s="17"/>
      <c r="L29" s="14"/>
    </row>
    <row r="30" spans="1:12" ht="12.75">
      <c r="A30" t="s">
        <v>17</v>
      </c>
      <c r="B30">
        <v>11</v>
      </c>
      <c r="C30">
        <v>523</v>
      </c>
      <c r="D30" s="16">
        <f>SUM(C30/C49)</f>
        <v>0.005998944736298777</v>
      </c>
      <c r="E30" s="17"/>
      <c r="F30" t="s">
        <v>31</v>
      </c>
      <c r="G30">
        <v>0</v>
      </c>
      <c r="H30">
        <v>3</v>
      </c>
      <c r="I30" s="16">
        <f>SUM(H30/H50)</f>
        <v>0.0002915451895043732</v>
      </c>
      <c r="J30" s="17"/>
      <c r="L30" s="14"/>
    </row>
    <row r="31" spans="1:14" ht="12.75">
      <c r="A31" t="s">
        <v>27</v>
      </c>
      <c r="B31">
        <v>76</v>
      </c>
      <c r="C31">
        <v>6610</v>
      </c>
      <c r="D31" s="16">
        <f>SUM(C31/C49)</f>
        <v>0.07581840288132871</v>
      </c>
      <c r="E31" s="17"/>
      <c r="F31" t="s">
        <v>41</v>
      </c>
      <c r="G31">
        <v>0</v>
      </c>
      <c r="H31">
        <v>0</v>
      </c>
      <c r="I31" s="16">
        <f>SUM(H31/H50)</f>
        <v>0</v>
      </c>
      <c r="K31" s="9"/>
      <c r="L31" s="51" t="s">
        <v>39</v>
      </c>
      <c r="M31" s="51"/>
      <c r="N31" s="52"/>
    </row>
    <row r="32" spans="1:14" ht="12.75">
      <c r="A32" t="s">
        <v>48</v>
      </c>
      <c r="B32">
        <v>0</v>
      </c>
      <c r="C32">
        <v>24</v>
      </c>
      <c r="D32" s="16">
        <f>SUM(C32/C49)</f>
        <v>0.00027528618292766853</v>
      </c>
      <c r="E32" s="17"/>
      <c r="F32" t="s">
        <v>32</v>
      </c>
      <c r="G32">
        <v>37</v>
      </c>
      <c r="H32">
        <v>918</v>
      </c>
      <c r="I32" s="16">
        <f>SUM(H32/H50)</f>
        <v>0.0892128279883382</v>
      </c>
      <c r="K32" s="11" t="s">
        <v>0</v>
      </c>
      <c r="L32" s="12" t="str">
        <f>B5</f>
        <v>01/9 - 31/9</v>
      </c>
      <c r="M32" s="12" t="str">
        <f>C5</f>
        <v>01/01 - 31/9</v>
      </c>
      <c r="N32" s="13" t="s">
        <v>1</v>
      </c>
    </row>
    <row r="33" spans="1:14" ht="12.75">
      <c r="A33" t="s">
        <v>28</v>
      </c>
      <c r="B33">
        <v>74</v>
      </c>
      <c r="C33">
        <v>2673</v>
      </c>
      <c r="D33" s="16">
        <f>SUM(C33/C49)</f>
        <v>0.030659998623569086</v>
      </c>
      <c r="E33" s="17"/>
      <c r="F33" t="s">
        <v>57</v>
      </c>
      <c r="G33">
        <v>81</v>
      </c>
      <c r="H33">
        <v>1545</v>
      </c>
      <c r="I33" s="16">
        <f>SUM(H33/H50)</f>
        <v>0.15014577259475217</v>
      </c>
      <c r="K33" s="23" t="s">
        <v>61</v>
      </c>
      <c r="L33" s="19" t="s">
        <v>61</v>
      </c>
      <c r="M33" s="19" t="s">
        <v>61</v>
      </c>
      <c r="N33" s="16" t="s">
        <v>61</v>
      </c>
    </row>
    <row r="34" spans="1:14" ht="12.75">
      <c r="A34" t="s">
        <v>33</v>
      </c>
      <c r="B34">
        <v>0</v>
      </c>
      <c r="C34">
        <v>0</v>
      </c>
      <c r="D34" s="16">
        <f>SUM(C34/C49)</f>
        <v>0</v>
      </c>
      <c r="E34" s="17"/>
      <c r="F34" t="s">
        <v>58</v>
      </c>
      <c r="G34">
        <v>63</v>
      </c>
      <c r="H34">
        <v>607</v>
      </c>
      <c r="I34" s="16">
        <f>SUM(H34/H50)</f>
        <v>0.058989310009718174</v>
      </c>
      <c r="K34" t="s">
        <v>49</v>
      </c>
      <c r="L34">
        <v>0</v>
      </c>
      <c r="M34">
        <v>0</v>
      </c>
      <c r="N34" s="16">
        <f>SUM(M34/M44)</f>
        <v>0</v>
      </c>
    </row>
    <row r="35" spans="1:14" ht="12.75">
      <c r="A35" t="s">
        <v>20</v>
      </c>
      <c r="B35">
        <v>377</v>
      </c>
      <c r="C35">
        <v>8342</v>
      </c>
      <c r="D35" s="16">
        <f>SUM(C35/C49)</f>
        <v>0.09568488908260879</v>
      </c>
      <c r="E35" s="17"/>
      <c r="F35" t="s">
        <v>40</v>
      </c>
      <c r="G35">
        <v>0</v>
      </c>
      <c r="H35">
        <v>0</v>
      </c>
      <c r="I35" s="16">
        <f>SUM(H35/H50)</f>
        <v>0</v>
      </c>
      <c r="J35" s="17"/>
      <c r="K35" t="s">
        <v>84</v>
      </c>
      <c r="L35">
        <v>0</v>
      </c>
      <c r="M35">
        <v>4</v>
      </c>
      <c r="N35" s="16">
        <f>SUM(M35/M44)</f>
        <v>0.07017543859649122</v>
      </c>
    </row>
    <row r="36" spans="1:14" ht="12.75">
      <c r="A36" t="s">
        <v>34</v>
      </c>
      <c r="B36">
        <v>2</v>
      </c>
      <c r="C36">
        <v>137</v>
      </c>
      <c r="D36" s="16">
        <f>SUM(C36/C49)</f>
        <v>0.001571425294212108</v>
      </c>
      <c r="E36" s="17"/>
      <c r="F36" s="23"/>
      <c r="G36" s="19"/>
      <c r="H36" s="19"/>
      <c r="I36" s="27"/>
      <c r="J36" s="17"/>
      <c r="K36" t="s">
        <v>16</v>
      </c>
      <c r="L36">
        <v>0</v>
      </c>
      <c r="M36">
        <v>0</v>
      </c>
      <c r="N36" s="16">
        <f>SUM(M36/M44)</f>
        <v>0</v>
      </c>
    </row>
    <row r="37" spans="1:14" ht="12.75">
      <c r="A37" t="s">
        <v>30</v>
      </c>
      <c r="B37">
        <v>30</v>
      </c>
      <c r="C37">
        <v>1744</v>
      </c>
      <c r="D37" s="16">
        <f>SUM(C37/C49)</f>
        <v>0.020004129292743915</v>
      </c>
      <c r="E37" s="17"/>
      <c r="F37" s="23"/>
      <c r="G37" s="19"/>
      <c r="H37" s="19"/>
      <c r="I37" s="30"/>
      <c r="K37" t="s">
        <v>55</v>
      </c>
      <c r="L37">
        <v>0</v>
      </c>
      <c r="M37">
        <v>0</v>
      </c>
      <c r="N37" s="16">
        <f>SUM(M37/M44)</f>
        <v>0</v>
      </c>
    </row>
    <row r="38" spans="1:14" ht="12.75">
      <c r="A38" t="s">
        <v>35</v>
      </c>
      <c r="B38">
        <v>126</v>
      </c>
      <c r="C38">
        <v>4522</v>
      </c>
      <c r="D38" s="16">
        <f>SUM(C38/C49)</f>
        <v>0.05186850496662155</v>
      </c>
      <c r="E38" s="17"/>
      <c r="F38" s="23"/>
      <c r="G38" s="19"/>
      <c r="H38" s="19"/>
      <c r="I38" s="30"/>
      <c r="K38" t="s">
        <v>21</v>
      </c>
      <c r="L38">
        <v>0</v>
      </c>
      <c r="M38">
        <v>3</v>
      </c>
      <c r="N38" s="16">
        <f>SUM(M38/M44)</f>
        <v>0.05263157894736842</v>
      </c>
    </row>
    <row r="39" spans="1:14" ht="12.75">
      <c r="A39" t="s">
        <v>38</v>
      </c>
      <c r="B39">
        <v>0</v>
      </c>
      <c r="C39">
        <v>0</v>
      </c>
      <c r="D39" s="16">
        <f>SUM(C39/C49)</f>
        <v>0</v>
      </c>
      <c r="E39" s="17"/>
      <c r="F39" s="23"/>
      <c r="G39" s="19"/>
      <c r="H39" s="19"/>
      <c r="I39" s="30"/>
      <c r="K39" t="s">
        <v>7</v>
      </c>
      <c r="L39">
        <v>0</v>
      </c>
      <c r="M39">
        <v>1</v>
      </c>
      <c r="N39" s="16">
        <f>SUM(M39/M44)</f>
        <v>0.017543859649122806</v>
      </c>
    </row>
    <row r="40" spans="1:14" ht="12.75">
      <c r="A40" t="s">
        <v>36</v>
      </c>
      <c r="B40">
        <v>10</v>
      </c>
      <c r="C40">
        <v>199</v>
      </c>
      <c r="D40" s="16">
        <f>SUM(C40/C49)</f>
        <v>0.0022825812667752517</v>
      </c>
      <c r="E40" s="17"/>
      <c r="F40" s="23"/>
      <c r="G40" s="19"/>
      <c r="H40" s="19"/>
      <c r="I40" s="30"/>
      <c r="J40" s="26"/>
      <c r="K40" t="s">
        <v>23</v>
      </c>
      <c r="L40">
        <v>0</v>
      </c>
      <c r="M40">
        <v>0</v>
      </c>
      <c r="N40" s="16">
        <f>SUM(M40/M44)</f>
        <v>0</v>
      </c>
    </row>
    <row r="41" spans="1:14" ht="12.75">
      <c r="A41" t="s">
        <v>31</v>
      </c>
      <c r="B41">
        <v>13</v>
      </c>
      <c r="C41">
        <v>577</v>
      </c>
      <c r="D41" s="16">
        <f>SUM(C41/C49)</f>
        <v>0.006618338647886032</v>
      </c>
      <c r="E41" s="17"/>
      <c r="F41" s="23"/>
      <c r="G41" s="29"/>
      <c r="H41" s="29"/>
      <c r="I41" s="30"/>
      <c r="J41" s="28"/>
      <c r="K41" t="s">
        <v>58</v>
      </c>
      <c r="L41">
        <v>0</v>
      </c>
      <c r="M41">
        <v>49</v>
      </c>
      <c r="N41" s="16">
        <f>SUM(M41/M44)</f>
        <v>0.8596491228070176</v>
      </c>
    </row>
    <row r="42" spans="1:14" ht="12.75">
      <c r="A42" t="s">
        <v>41</v>
      </c>
      <c r="B42">
        <v>0</v>
      </c>
      <c r="C42">
        <v>0</v>
      </c>
      <c r="D42" s="16">
        <f>SUM(C42/C49)</f>
        <v>0</v>
      </c>
      <c r="E42" s="17"/>
      <c r="F42" s="23"/>
      <c r="G42" s="29"/>
      <c r="H42" s="29"/>
      <c r="I42" s="30"/>
      <c r="J42" s="31"/>
      <c r="K42" t="s">
        <v>40</v>
      </c>
      <c r="L42">
        <v>0</v>
      </c>
      <c r="M42">
        <v>0</v>
      </c>
      <c r="N42" s="16">
        <f>SUM(M42/M44)</f>
        <v>0</v>
      </c>
    </row>
    <row r="43" spans="1:14" ht="12.75">
      <c r="A43" t="s">
        <v>32</v>
      </c>
      <c r="B43">
        <v>337</v>
      </c>
      <c r="C43">
        <v>11278</v>
      </c>
      <c r="D43" s="16">
        <f>SUM(C43/C49)</f>
        <v>0.12936156546076025</v>
      </c>
      <c r="E43" s="17"/>
      <c r="F43" s="23"/>
      <c r="G43" s="29"/>
      <c r="H43" s="29"/>
      <c r="I43" s="30"/>
      <c r="J43" s="31"/>
      <c r="K43"/>
      <c r="N43" s="16"/>
    </row>
    <row r="44" spans="1:14" ht="12.75">
      <c r="A44" t="s">
        <v>57</v>
      </c>
      <c r="B44">
        <v>373</v>
      </c>
      <c r="C44">
        <v>10771</v>
      </c>
      <c r="D44" s="16">
        <f>SUM(C44/C49)</f>
        <v>0.12354614484641326</v>
      </c>
      <c r="E44" s="17"/>
      <c r="F44" s="23"/>
      <c r="G44" s="29"/>
      <c r="H44" s="29"/>
      <c r="I44" s="30"/>
      <c r="J44" s="31"/>
      <c r="K44" s="32" t="str">
        <f>A49</f>
        <v>Total September 2011</v>
      </c>
      <c r="L44" s="34">
        <f>SUM(L33:L40)</f>
        <v>0</v>
      </c>
      <c r="M44" s="34">
        <f>SUM(M33:M42)</f>
        <v>57</v>
      </c>
      <c r="N44" s="16" t="s">
        <v>61</v>
      </c>
    </row>
    <row r="45" spans="1:14" ht="12.75">
      <c r="A45" t="s">
        <v>23</v>
      </c>
      <c r="B45">
        <v>56</v>
      </c>
      <c r="C45">
        <v>1236</v>
      </c>
      <c r="D45" s="16">
        <f>SUM(C45/C49)</f>
        <v>0.01417723842077493</v>
      </c>
      <c r="E45" s="17"/>
      <c r="F45" s="23"/>
      <c r="G45" s="29"/>
      <c r="H45" s="29"/>
      <c r="I45" s="30"/>
      <c r="J45" s="31"/>
      <c r="K45" s="32" t="str">
        <f>A50</f>
        <v>Total September 2010</v>
      </c>
      <c r="L45" s="54">
        <v>2</v>
      </c>
      <c r="M45" s="54">
        <v>45</v>
      </c>
      <c r="N45" s="22"/>
    </row>
    <row r="46" spans="1:14" ht="12.75">
      <c r="A46" t="s">
        <v>58</v>
      </c>
      <c r="B46">
        <v>75</v>
      </c>
      <c r="C46">
        <v>922</v>
      </c>
      <c r="D46" s="16">
        <f>SUM(C46/C49)</f>
        <v>0.010575577527471267</v>
      </c>
      <c r="E46" s="17"/>
      <c r="F46" s="23"/>
      <c r="G46" s="29"/>
      <c r="H46" s="29"/>
      <c r="I46" s="30"/>
      <c r="J46" s="31"/>
      <c r="K46" s="32" t="str">
        <f>A51</f>
        <v>2011 change 2010</v>
      </c>
      <c r="L46" s="34">
        <f>SUM(L44-L45)</f>
        <v>-2</v>
      </c>
      <c r="M46" s="34">
        <f>SUM(M44-M45)</f>
        <v>12</v>
      </c>
      <c r="N46" s="22"/>
    </row>
    <row r="47" spans="1:14" ht="12.75">
      <c r="A47" t="s">
        <v>40</v>
      </c>
      <c r="B47">
        <v>1</v>
      </c>
      <c r="C47">
        <v>1</v>
      </c>
      <c r="D47" s="16">
        <f>SUM(C47/C49)</f>
        <v>1.147025762198619E-05</v>
      </c>
      <c r="E47" s="17"/>
      <c r="F47" s="23"/>
      <c r="G47" s="29"/>
      <c r="H47" s="29"/>
      <c r="I47" s="30"/>
      <c r="J47" s="31"/>
      <c r="K47" s="32" t="str">
        <f>A52</f>
        <v>% change 2011 - 2010</v>
      </c>
      <c r="L47" s="35">
        <f>SUM((L44-L45)/L45)</f>
        <v>-1</v>
      </c>
      <c r="M47" s="35">
        <f>SUM((M44-M45)/M45)</f>
        <v>0.26666666666666666</v>
      </c>
      <c r="N47" s="22"/>
    </row>
    <row r="48" spans="1:14" ht="12.75">
      <c r="A48" s="53"/>
      <c r="B48" s="29"/>
      <c r="C48" s="15"/>
      <c r="D48" s="16"/>
      <c r="E48" s="20"/>
      <c r="F48" s="23"/>
      <c r="G48" s="29"/>
      <c r="H48" s="29"/>
      <c r="I48" s="30"/>
      <c r="J48" s="31"/>
      <c r="K48" s="32"/>
      <c r="L48" s="35"/>
      <c r="M48" s="35"/>
      <c r="N48" s="22"/>
    </row>
    <row r="49" spans="1:14" ht="12.75">
      <c r="A49" s="32" t="s">
        <v>116</v>
      </c>
      <c r="B49" s="34">
        <f>SUM(B6:B47)</f>
        <v>2775</v>
      </c>
      <c r="C49" s="34">
        <f>SUM(C6:C47)</f>
        <v>87182</v>
      </c>
      <c r="D49" s="33"/>
      <c r="E49" s="7"/>
      <c r="F49" s="23"/>
      <c r="G49" s="29"/>
      <c r="H49" s="29"/>
      <c r="I49" s="30"/>
      <c r="J49" s="26"/>
      <c r="K49" s="32"/>
      <c r="L49" s="35"/>
      <c r="M49" s="35"/>
      <c r="N49" s="22"/>
    </row>
    <row r="50" spans="1:14" ht="12.75">
      <c r="A50" s="32" t="s">
        <v>117</v>
      </c>
      <c r="B50" s="7">
        <v>4289</v>
      </c>
      <c r="C50" s="7">
        <v>83221</v>
      </c>
      <c r="D50" s="33"/>
      <c r="E50" s="7"/>
      <c r="F50" s="32" t="str">
        <f>A49</f>
        <v>Total September 2011</v>
      </c>
      <c r="G50" s="34">
        <f>SUM(G6:G35)</f>
        <v>702</v>
      </c>
      <c r="H50" s="34">
        <f>SUM(H6:H49)</f>
        <v>10290</v>
      </c>
      <c r="I50" s="25"/>
      <c r="J50" s="26"/>
      <c r="K50" s="32"/>
      <c r="L50" s="35"/>
      <c r="M50" s="35"/>
      <c r="N50" s="22"/>
    </row>
    <row r="51" spans="1:14" ht="12.75">
      <c r="A51" s="32" t="s">
        <v>73</v>
      </c>
      <c r="B51" s="34">
        <f>SUM(B49-B50)</f>
        <v>-1514</v>
      </c>
      <c r="C51" s="34">
        <f>SUM(C49-C50)</f>
        <v>3961</v>
      </c>
      <c r="D51" s="33"/>
      <c r="E51" s="7"/>
      <c r="F51" s="32" t="str">
        <f>A50</f>
        <v>Total September 2010</v>
      </c>
      <c r="G51" s="54">
        <v>663</v>
      </c>
      <c r="H51" s="54">
        <v>9437</v>
      </c>
      <c r="I51" s="55"/>
      <c r="J51" s="26"/>
      <c r="K51" s="38"/>
      <c r="L51" s="47"/>
      <c r="M51" s="47"/>
      <c r="N51" s="44"/>
    </row>
    <row r="52" spans="1:14" ht="12.75">
      <c r="A52" s="32" t="s">
        <v>74</v>
      </c>
      <c r="B52" s="35">
        <f>SUM(B51/B50)</f>
        <v>-0.3529960363721147</v>
      </c>
      <c r="C52" s="35">
        <f>SUM(C51/C50)</f>
        <v>0.047596159623172034</v>
      </c>
      <c r="D52" s="36"/>
      <c r="E52" s="19"/>
      <c r="F52" s="32" t="str">
        <f>A51</f>
        <v>2011 change 2010</v>
      </c>
      <c r="G52" s="34">
        <f>SUM(G50-G51)</f>
        <v>39</v>
      </c>
      <c r="H52" s="34">
        <f>SUM(H50-H51)</f>
        <v>853</v>
      </c>
      <c r="I52" s="36"/>
      <c r="J52" s="26"/>
      <c r="K52" s="19"/>
      <c r="L52" s="19"/>
      <c r="M52" s="19"/>
      <c r="N52" s="48"/>
    </row>
    <row r="53" spans="1:10" ht="12.75">
      <c r="A53" s="56"/>
      <c r="B53" s="49"/>
      <c r="C53" s="49"/>
      <c r="D53" s="36"/>
      <c r="E53" s="7"/>
      <c r="F53" s="32" t="str">
        <f>A52</f>
        <v>% change 2011 - 2010</v>
      </c>
      <c r="G53" s="35">
        <f>G52/G51</f>
        <v>0.058823529411764705</v>
      </c>
      <c r="H53" s="35">
        <f>H52/H51</f>
        <v>0.09038889477588216</v>
      </c>
      <c r="I53" s="36"/>
      <c r="J53" s="7"/>
    </row>
    <row r="54" spans="1:10" ht="12.75">
      <c r="A54" s="56"/>
      <c r="B54" s="49"/>
      <c r="C54" s="49"/>
      <c r="D54" s="36"/>
      <c r="E54" s="7"/>
      <c r="F54" s="56"/>
      <c r="G54" s="49"/>
      <c r="H54" s="49"/>
      <c r="I54" s="36"/>
      <c r="J54" s="37"/>
    </row>
    <row r="55" spans="1:9" ht="12.75">
      <c r="A55" s="56"/>
      <c r="B55" s="49"/>
      <c r="C55" s="49"/>
      <c r="D55" s="36"/>
      <c r="E55" s="40"/>
      <c r="F55" s="32"/>
      <c r="G55" s="35"/>
      <c r="H55" s="35"/>
      <c r="I55" s="36"/>
    </row>
    <row r="56" spans="1:9" ht="12.75">
      <c r="A56" s="23"/>
      <c r="B56" s="19"/>
      <c r="C56" s="19"/>
      <c r="D56" s="36"/>
      <c r="E56" s="40"/>
      <c r="F56" s="41"/>
      <c r="G56" s="42"/>
      <c r="H56" s="42"/>
      <c r="I56" s="43"/>
    </row>
    <row r="57" spans="1:6" ht="12.75">
      <c r="A57" s="41"/>
      <c r="B57" s="42"/>
      <c r="C57" s="42"/>
      <c r="D57" s="39"/>
      <c r="E57" s="40"/>
      <c r="F57" s="45"/>
    </row>
    <row r="58" ht="12.75">
      <c r="E58" s="40"/>
    </row>
    <row r="59" ht="12.75">
      <c r="E59" s="40"/>
    </row>
    <row r="60" ht="12.75">
      <c r="E60" s="45"/>
    </row>
    <row r="61" ht="12.75">
      <c r="E61" s="45"/>
    </row>
    <row r="62" ht="12.75">
      <c r="E62" s="46"/>
    </row>
    <row r="66" ht="12.75">
      <c r="E66" s="45"/>
    </row>
    <row r="71" ht="12.75">
      <c r="E71" s="14"/>
    </row>
    <row r="72" ht="12.75">
      <c r="E72" s="14"/>
    </row>
    <row r="73" ht="12.75">
      <c r="E73" s="14"/>
    </row>
    <row r="74" ht="12.75">
      <c r="E74" s="14"/>
    </row>
  </sheetData>
  <sheetProtection/>
  <mergeCells count="4">
    <mergeCell ref="A1:N1"/>
    <mergeCell ref="B4:D4"/>
    <mergeCell ref="G4:I4"/>
    <mergeCell ref="L4:N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Teresa Noone</cp:lastModifiedBy>
  <cp:lastPrinted>2011-02-01T10:21:32Z</cp:lastPrinted>
  <dcterms:created xsi:type="dcterms:W3CDTF">2003-02-04T10:20:21Z</dcterms:created>
  <dcterms:modified xsi:type="dcterms:W3CDTF">2012-07-10T08:43:56Z</dcterms:modified>
  <cp:category/>
  <cp:version/>
  <cp:contentType/>
  <cp:contentStatus/>
</cp:coreProperties>
</file>