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5360" windowHeight="8745" tabRatio="909" activeTab="0"/>
  </bookViews>
  <sheets>
    <sheet name="Janaury 2013" sheetId="1" r:id="rId1"/>
    <sheet name="February 2013" sheetId="2" r:id="rId2"/>
    <sheet name="March 2013" sheetId="3" r:id="rId3"/>
    <sheet name="April 2013" sheetId="4" r:id="rId4"/>
    <sheet name="May 2013" sheetId="5" r:id="rId5"/>
    <sheet name="June 2013" sheetId="6" r:id="rId6"/>
    <sheet name="July 2013" sheetId="7" r:id="rId7"/>
    <sheet name="August 2013" sheetId="8" r:id="rId8"/>
    <sheet name="September 2013" sheetId="9" r:id="rId9"/>
    <sheet name="October 2013" sheetId="10" r:id="rId10"/>
    <sheet name="November 2013" sheetId="11" r:id="rId11"/>
    <sheet name="December2013" sheetId="12" r:id="rId12"/>
  </sheets>
  <definedNames/>
  <calcPr fullCalcOnLoad="1"/>
</workbook>
</file>

<file path=xl/sharedStrings.xml><?xml version="1.0" encoding="utf-8"?>
<sst xmlns="http://schemas.openxmlformats.org/spreadsheetml/2006/main" count="1715" uniqueCount="125">
  <si>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</si>
  <si>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</si>
  <si>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</si>
  <si>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</si>
  <si>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</si>
  <si>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</si>
  <si>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</si>
  <si>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</si>
  <si>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DAIHATSU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</si>
  <si>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</si>
  <si>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</si>
  <si>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</si>
  <si>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</si>
  <si>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</si>
  <si>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</si>
  <si>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</si>
  <si>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</si>
  <si>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</si>
  <si>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</si>
  <si>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</si>
  <si>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</si>
  <si>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</si>
  <si>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</si>
  <si>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</si>
  <si>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</si>
  <si>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</si>
  <si>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</si>
  <si>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</si>
  <si>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</si>
  <si>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</si>
  <si>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</si>
  <si>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</si>
  <si>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</si>
  <si>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SAAB</t>
  </si>
  <si>
    <t>SKODA</t>
  </si>
  <si>
    <t>SUBARU</t>
  </si>
  <si>
    <t>BUSES/COACHES REGISTRATIONS</t>
  </si>
  <si>
    <t>OTHER</t>
  </si>
  <si>
    <t>TATA</t>
  </si>
  <si>
    <t>PIAGGIO</t>
  </si>
  <si>
    <t>CHEVROLET</t>
  </si>
  <si>
    <t>VDL DAF</t>
  </si>
  <si>
    <t xml:space="preserve">This data is derived from New Vehicle Registration Statistics supplied by the Revenue Commissioners. All parts reserved. In any reference please acknowledge SIMI Statistical Service. </t>
  </si>
  <si>
    <t>DODGE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</si>
  <si>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</si>
  <si>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</si>
  <si>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</si>
  <si>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</si>
  <si>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</si>
  <si>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GM(OPEL)</t>
  </si>
  <si>
    <t>MERCEDES-BENZ</t>
  </si>
  <si>
    <t>MG</t>
  </si>
  <si>
    <t>VOLKSWAGEN</t>
  </si>
  <si>
    <t>PRIVATE IMPORT</t>
  </si>
  <si>
    <t>JOHNSTON</t>
  </si>
  <si>
    <t xml:space="preserve"> </t>
  </si>
  <si>
    <t>01/1 - 31/1</t>
  </si>
  <si>
    <t>01/01 - 31/1</t>
  </si>
  <si>
    <t>Total  January 2012</t>
  </si>
  <si>
    <t>AVIA</t>
  </si>
  <si>
    <t>SIMI STATISTICAL SERVICE NEW REGISTRATIONS JANUARY 2013</t>
  </si>
  <si>
    <t>Total  January 2013</t>
  </si>
  <si>
    <t>2013 change 2012</t>
  </si>
  <si>
    <t>% change 2013 - 2012</t>
  </si>
  <si>
    <t>SSANGYONG</t>
  </si>
  <si>
    <t>LDV-DAF</t>
  </si>
  <si>
    <t>DENNIS</t>
  </si>
  <si>
    <t>VDL-DAF</t>
  </si>
  <si>
    <t>SIMI STATISTICAL SERVICE NEW REGISTRATIONS FEBRUARY 2013</t>
  </si>
  <si>
    <t>Total  February 2013</t>
  </si>
  <si>
    <t>Total  February 2012</t>
  </si>
  <si>
    <t>SIMI STATISTICAL SERVICE NEW REGISTRATIONS MARCH 2013</t>
  </si>
  <si>
    <t>01/3 - 31/3</t>
  </si>
  <si>
    <t>01/01 - 31/3</t>
  </si>
  <si>
    <t>Total  March 2013</t>
  </si>
  <si>
    <t>Total  March 2012</t>
  </si>
  <si>
    <t>SIMI STATISTICAL SERVICE NEW REGISTRATIONS APRIL 2013</t>
  </si>
  <si>
    <t>01/4 - 30/4</t>
  </si>
  <si>
    <t>01/01 - 30/4</t>
  </si>
  <si>
    <t>DACIA</t>
  </si>
  <si>
    <t>Total  April 2013</t>
  </si>
  <si>
    <t>Total  April 2012</t>
  </si>
  <si>
    <t>SIMI STATISTICAL SERVICE NEW REGISTRATIONS MAY 2013</t>
  </si>
  <si>
    <t>GREAT WALL</t>
  </si>
  <si>
    <t>Total May 2013</t>
  </si>
  <si>
    <t>Total  May 2012</t>
  </si>
  <si>
    <t>01/01 - 31/5</t>
  </si>
  <si>
    <t>01/5 - 31/5</t>
  </si>
  <si>
    <t>SIMI STATISTICAL SERVICE NEW REGISTRATIONS JUNE 2013</t>
  </si>
  <si>
    <t>01/06- 30/6</t>
  </si>
  <si>
    <t>01/01 - 30/6</t>
  </si>
  <si>
    <t>Total June 2013</t>
  </si>
  <si>
    <t>Total June 2012</t>
  </si>
  <si>
    <t>01/2 - 28/2</t>
  </si>
  <si>
    <t>01/02 - 31/1</t>
  </si>
  <si>
    <t>SIMI STATISTICAL SERVICE NEW REGISTRATIONS JULY 2013</t>
  </si>
  <si>
    <t>01/07- 31/7</t>
  </si>
  <si>
    <t>Total July 2013</t>
  </si>
  <si>
    <t>Total July 2012</t>
  </si>
  <si>
    <t>SIMI STATISTICAL SERVICE NEW REGISTRATIONS AUGUST 2013</t>
  </si>
  <si>
    <t>01/08- 31/8</t>
  </si>
  <si>
    <t>01/01 - 31/8</t>
  </si>
  <si>
    <t>Total August 2013</t>
  </si>
  <si>
    <t>Total August 2012</t>
  </si>
  <si>
    <t>SIMI STATISTICAL SERVICE NEW REGISTRATIONS SEPTEMBER 2013</t>
  </si>
  <si>
    <t>01/09- 30/9</t>
  </si>
  <si>
    <t>01/01 - 30/9</t>
  </si>
  <si>
    <t>Total September 2013</t>
  </si>
  <si>
    <t>Total September 2012</t>
  </si>
  <si>
    <t>SIMI STATISTICAL SERVICE NEW REGISTRATIONS OCTOER 2013</t>
  </si>
  <si>
    <t>01/10- 31/10</t>
  </si>
  <si>
    <t>01/01 - 31/10</t>
  </si>
  <si>
    <t>Total October 2013</t>
  </si>
  <si>
    <t>Total October 2012</t>
  </si>
  <si>
    <t>SIMI STATISTICAL SERVICE NEW REGISTRATIONS NOVEMBER 2013</t>
  </si>
  <si>
    <t>01/11- 30/11</t>
  </si>
  <si>
    <t>01/01 - 30/11</t>
  </si>
  <si>
    <t>Total November 2013</t>
  </si>
  <si>
    <t>Total November 2012</t>
  </si>
  <si>
    <t>SIMI STATISTICAL SERVICE NEW REGISTRATIONS DECEMBER 2013</t>
  </si>
  <si>
    <t>01/12- 31/12</t>
  </si>
  <si>
    <t>01/01 - 31/12</t>
  </si>
  <si>
    <t>Total December 2013</t>
  </si>
  <si>
    <t>Total December 2012</t>
  </si>
  <si>
    <t>n/a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</si>
</sst>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10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65" zoomScaleNormal="65" zoomScaleSheetLayoutView="65" zoomScalePageLayoutView="0" workbookViewId="0" topLeftCell="A1">
      <selection activeCell="A1" sqref="A1:IV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3" customFormat="1" ht="12.75">
      <c r="A2" s="2" t="s">
        <v>42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85" t="s">
        <v>48</v>
      </c>
      <c r="C4" s="85"/>
      <c r="D4" s="86"/>
      <c r="E4" s="7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56</v>
      </c>
      <c r="C5" s="12" t="s">
        <v>57</v>
      </c>
      <c r="D5" s="13" t="s">
        <v>1</v>
      </c>
      <c r="E5" s="7"/>
      <c r="F5" s="11" t="s">
        <v>0</v>
      </c>
      <c r="G5" s="12" t="str">
        <f>B5</f>
        <v>01/1 - 31/1</v>
      </c>
      <c r="H5" s="12" t="str">
        <f>C5</f>
        <v>01/01 - 31/1</v>
      </c>
      <c r="I5" s="13" t="s">
        <v>1</v>
      </c>
      <c r="J5" s="7"/>
      <c r="K5" s="11" t="s">
        <v>0</v>
      </c>
      <c r="L5" s="12" t="str">
        <f>B5</f>
        <v>01/1 - 31/1</v>
      </c>
      <c r="M5" s="12" t="str">
        <f>C5</f>
        <v>01/01 - 31/1</v>
      </c>
      <c r="N5" s="13" t="s">
        <v>1</v>
      </c>
    </row>
    <row r="6" spans="1:14" ht="12.75">
      <c r="A6" t="s">
        <v>2</v>
      </c>
      <c r="B6">
        <v>0</v>
      </c>
      <c r="C6">
        <v>0</v>
      </c>
      <c r="D6" s="16">
        <f>SUM(C6/C47)</f>
        <v>0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0</v>
      </c>
      <c r="N6" s="16">
        <f>M6/M24</f>
        <v>0</v>
      </c>
    </row>
    <row r="7" spans="1:14" ht="12.75">
      <c r="A7" t="s">
        <v>4</v>
      </c>
      <c r="B7">
        <v>938</v>
      </c>
      <c r="C7">
        <v>938</v>
      </c>
      <c r="D7" s="16">
        <f>SUM(C7/C47)</f>
        <v>0.054241600647660905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52</v>
      </c>
      <c r="M7">
        <v>52</v>
      </c>
      <c r="N7" s="16">
        <f>SUM(M7/M24)</f>
        <v>0.23214285714285715</v>
      </c>
    </row>
    <row r="8" spans="1:14" ht="12.75">
      <c r="A8" t="s">
        <v>7</v>
      </c>
      <c r="B8">
        <v>922</v>
      </c>
      <c r="C8">
        <v>922</v>
      </c>
      <c r="D8" s="16">
        <f>SUM(C8/C47)</f>
        <v>0.053316370785867116</v>
      </c>
      <c r="E8" s="17"/>
      <c r="F8" t="s">
        <v>5</v>
      </c>
      <c r="G8">
        <v>131</v>
      </c>
      <c r="H8">
        <v>131</v>
      </c>
      <c r="I8" s="16">
        <f>SUM(H8/H50)</f>
        <v>0.06510934393638171</v>
      </c>
      <c r="J8" s="17"/>
      <c r="K8" t="s">
        <v>66</v>
      </c>
      <c r="L8">
        <v>0</v>
      </c>
      <c r="M8">
        <v>0</v>
      </c>
      <c r="N8" s="16">
        <f>SUM(M8/M24)</f>
        <v>0</v>
      </c>
    </row>
    <row r="9" spans="1:14" ht="12.75">
      <c r="A9" t="s">
        <v>40</v>
      </c>
      <c r="B9">
        <v>2</v>
      </c>
      <c r="C9">
        <v>2</v>
      </c>
      <c r="D9" s="16">
        <f>SUM(C9/C47)</f>
        <v>0.00011565373272422367</v>
      </c>
      <c r="E9" s="17"/>
      <c r="F9" t="s">
        <v>43</v>
      </c>
      <c r="G9">
        <v>0</v>
      </c>
      <c r="H9">
        <v>0</v>
      </c>
      <c r="I9" s="16">
        <f>SUM(H9/H50)</f>
        <v>0</v>
      </c>
      <c r="J9" s="17"/>
      <c r="K9" t="s">
        <v>9</v>
      </c>
      <c r="L9">
        <v>7</v>
      </c>
      <c r="M9">
        <v>7</v>
      </c>
      <c r="N9" s="16">
        <f>SUM(M9/M24)</f>
        <v>0.03125</v>
      </c>
    </row>
    <row r="10" spans="1:14" ht="12.75">
      <c r="A10" t="s">
        <v>3</v>
      </c>
      <c r="B10">
        <v>0</v>
      </c>
      <c r="C10">
        <v>0</v>
      </c>
      <c r="D10" s="16">
        <f>SUM(C10/C47)</f>
        <v>0</v>
      </c>
      <c r="E10" s="17"/>
      <c r="F10" t="s">
        <v>10</v>
      </c>
      <c r="G10">
        <v>58</v>
      </c>
      <c r="H10">
        <v>58</v>
      </c>
      <c r="I10" s="16">
        <f>SUM(H10/H50)</f>
        <v>0.02882703777335984</v>
      </c>
      <c r="J10" s="17"/>
      <c r="K10" t="s">
        <v>11</v>
      </c>
      <c r="L10">
        <v>6</v>
      </c>
      <c r="M10">
        <v>6</v>
      </c>
      <c r="N10" s="16">
        <f>SUM(M10/M24)</f>
        <v>0.026785714285714284</v>
      </c>
    </row>
    <row r="11" spans="1:14" ht="12.75">
      <c r="A11" t="s">
        <v>5</v>
      </c>
      <c r="B11">
        <v>260</v>
      </c>
      <c r="C11">
        <v>260</v>
      </c>
      <c r="D11" s="16">
        <f>SUM(C11/C47)</f>
        <v>0.015034985254149077</v>
      </c>
      <c r="E11" s="17"/>
      <c r="F11" t="s">
        <v>12</v>
      </c>
      <c r="G11">
        <v>432</v>
      </c>
      <c r="H11">
        <v>432</v>
      </c>
      <c r="I11" s="16">
        <f>SUM(H11/H50)</f>
        <v>0.2147117296222664</v>
      </c>
      <c r="J11" s="17"/>
      <c r="K11" t="s">
        <v>13</v>
      </c>
      <c r="L11">
        <v>9</v>
      </c>
      <c r="M11">
        <v>9</v>
      </c>
      <c r="N11" s="16">
        <f>SUM(M11/M24)</f>
        <v>0.04017857142857143</v>
      </c>
    </row>
    <row r="12" spans="1:14" ht="12.75">
      <c r="A12" t="s">
        <v>8</v>
      </c>
      <c r="B12">
        <v>1</v>
      </c>
      <c r="C12">
        <v>1</v>
      </c>
      <c r="D12" s="16">
        <f>SUM(C12/C47)</f>
        <v>5.782686636211184E-05</v>
      </c>
      <c r="E12" s="17"/>
      <c r="F12" t="s">
        <v>49</v>
      </c>
      <c r="G12">
        <v>63</v>
      </c>
      <c r="H12">
        <v>63</v>
      </c>
      <c r="I12" s="16">
        <f>SUM(H12/H50)</f>
        <v>0.031312127236580514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43</v>
      </c>
      <c r="B13">
        <v>0</v>
      </c>
      <c r="C13">
        <v>0</v>
      </c>
      <c r="D13" s="16">
        <f>SUM(C13/C47)</f>
        <v>0</v>
      </c>
      <c r="E13" s="17"/>
      <c r="F13" t="s">
        <v>17</v>
      </c>
      <c r="G13">
        <v>0</v>
      </c>
      <c r="H13">
        <v>0</v>
      </c>
      <c r="I13" s="16">
        <f>SUM(H13/H50)</f>
        <v>0</v>
      </c>
      <c r="J13" s="17"/>
      <c r="K13" t="s">
        <v>15</v>
      </c>
      <c r="L13">
        <v>28</v>
      </c>
      <c r="M13">
        <v>28</v>
      </c>
      <c r="N13" s="16">
        <f>SUM(M13/M24)</f>
        <v>0.125</v>
      </c>
    </row>
    <row r="14" spans="1:14" ht="12.75">
      <c r="A14" t="s">
        <v>10</v>
      </c>
      <c r="B14">
        <v>64</v>
      </c>
      <c r="C14">
        <v>64</v>
      </c>
      <c r="D14" s="16">
        <f>SUM(C14/C47)</f>
        <v>0.0037009194471751576</v>
      </c>
      <c r="E14" s="17"/>
      <c r="F14" t="s">
        <v>14</v>
      </c>
      <c r="G14">
        <v>61</v>
      </c>
      <c r="H14">
        <v>61</v>
      </c>
      <c r="I14" s="16">
        <f>SUM(H14/H50)</f>
        <v>0.030318091451292245</v>
      </c>
      <c r="J14" s="17"/>
      <c r="K14" t="s">
        <v>50</v>
      </c>
      <c r="L14">
        <v>10</v>
      </c>
      <c r="M14">
        <v>10</v>
      </c>
      <c r="N14" s="16">
        <f>SUM(M14/M24)</f>
        <v>0.044642857142857144</v>
      </c>
    </row>
    <row r="15" spans="1:14" ht="12.75">
      <c r="A15" t="s">
        <v>12</v>
      </c>
      <c r="B15">
        <v>1839</v>
      </c>
      <c r="C15">
        <v>1839</v>
      </c>
      <c r="D15" s="16">
        <f>SUM(C15/C47)</f>
        <v>0.10634360723992367</v>
      </c>
      <c r="E15" s="17"/>
      <c r="F15" t="s">
        <v>11</v>
      </c>
      <c r="G15">
        <v>23</v>
      </c>
      <c r="H15">
        <v>23</v>
      </c>
      <c r="I15" s="16">
        <f>SUM(H15/H50)</f>
        <v>0.01143141153081511</v>
      </c>
      <c r="K15" t="s">
        <v>16</v>
      </c>
      <c r="L15">
        <v>8</v>
      </c>
      <c r="M15">
        <v>8</v>
      </c>
      <c r="N15" s="16">
        <f>SUM(M15/M24)</f>
        <v>0.03571428571428571</v>
      </c>
    </row>
    <row r="16" spans="1:14" ht="12.75">
      <c r="A16" t="s">
        <v>49</v>
      </c>
      <c r="B16">
        <v>1049</v>
      </c>
      <c r="C16">
        <v>1049</v>
      </c>
      <c r="D16" s="16">
        <f>SUM(C16/C47)</f>
        <v>0.060660382813855315</v>
      </c>
      <c r="E16" s="17"/>
      <c r="F16" t="s">
        <v>13</v>
      </c>
      <c r="G16">
        <v>1</v>
      </c>
      <c r="H16">
        <v>1</v>
      </c>
      <c r="I16" s="16">
        <f>SUM(H16/H50)</f>
        <v>0.0004970178926441351</v>
      </c>
      <c r="J16" s="17"/>
      <c r="K16" t="s">
        <v>19</v>
      </c>
      <c r="L16">
        <v>26</v>
      </c>
      <c r="M16">
        <v>26</v>
      </c>
      <c r="N16" s="16">
        <f>SUM(M16/M24)</f>
        <v>0.11607142857142858</v>
      </c>
    </row>
    <row r="17" spans="1:14" ht="12.75">
      <c r="A17" t="s">
        <v>17</v>
      </c>
      <c r="B17">
        <v>243</v>
      </c>
      <c r="C17">
        <v>243</v>
      </c>
      <c r="D17" s="16">
        <f>SUM(C17/C47)</f>
        <v>0.014051928525993176</v>
      </c>
      <c r="E17" s="17"/>
      <c r="F17" t="s">
        <v>18</v>
      </c>
      <c r="G17">
        <v>13</v>
      </c>
      <c r="H17">
        <v>13</v>
      </c>
      <c r="I17" s="16">
        <f>SUM(H17/H50)</f>
        <v>0.0064612326043737576</v>
      </c>
      <c r="J17" s="17"/>
      <c r="K17" t="s">
        <v>20</v>
      </c>
      <c r="L17">
        <v>24</v>
      </c>
      <c r="M17">
        <v>24</v>
      </c>
      <c r="N17" s="16">
        <f>SUM(M17/M24)</f>
        <v>0.10714285714285714</v>
      </c>
    </row>
    <row r="18" spans="1:14" ht="12.75">
      <c r="A18" t="s">
        <v>14</v>
      </c>
      <c r="B18">
        <v>1522</v>
      </c>
      <c r="C18">
        <v>1522</v>
      </c>
      <c r="D18" s="16">
        <f>SUM(C18/C47)</f>
        <v>0.08801249060313422</v>
      </c>
      <c r="E18" s="17"/>
      <c r="F18" t="s">
        <v>24</v>
      </c>
      <c r="G18">
        <v>124</v>
      </c>
      <c r="H18">
        <v>124</v>
      </c>
      <c r="I18" s="16">
        <f>SUM(H18/H50)</f>
        <v>0.061630218687872766</v>
      </c>
      <c r="J18" s="17"/>
      <c r="K18" t="s">
        <v>22</v>
      </c>
      <c r="L18">
        <v>42</v>
      </c>
      <c r="M18">
        <v>42</v>
      </c>
      <c r="N18" s="16">
        <f>SUM(M18/M24)</f>
        <v>0.1875</v>
      </c>
    </row>
    <row r="19" spans="1:14" ht="12.75">
      <c r="A19" t="s">
        <v>23</v>
      </c>
      <c r="B19">
        <v>36</v>
      </c>
      <c r="C19">
        <v>36</v>
      </c>
      <c r="D19" s="16">
        <f>SUM(C19/C47)</f>
        <v>0.002081767189036026</v>
      </c>
      <c r="E19" s="17"/>
      <c r="F19" t="s">
        <v>65</v>
      </c>
      <c r="G19">
        <v>0</v>
      </c>
      <c r="H19">
        <v>0</v>
      </c>
      <c r="I19" s="16">
        <f>SUM(H19/H50)</f>
        <v>0</v>
      </c>
      <c r="J19" s="17"/>
      <c r="K19" t="s">
        <v>53</v>
      </c>
      <c r="L19">
        <v>12</v>
      </c>
      <c r="M19">
        <v>12</v>
      </c>
      <c r="N19" s="16">
        <f>SUM(M19/M24)</f>
        <v>0.05357142857142857</v>
      </c>
    </row>
    <row r="20" spans="1:14" ht="12.75">
      <c r="A20" t="s">
        <v>45</v>
      </c>
      <c r="B20">
        <v>0</v>
      </c>
      <c r="C20">
        <v>0</v>
      </c>
      <c r="D20" s="16">
        <f>SUM(C20/C47)</f>
        <v>0</v>
      </c>
      <c r="E20" s="17"/>
      <c r="F20" t="s">
        <v>21</v>
      </c>
      <c r="G20">
        <v>0</v>
      </c>
      <c r="H20">
        <v>0</v>
      </c>
      <c r="I20" s="16">
        <f>SUM(H20/H50)</f>
        <v>0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18</v>
      </c>
      <c r="B21">
        <v>723</v>
      </c>
      <c r="C21">
        <v>723</v>
      </c>
      <c r="D21" s="16">
        <f>SUM(C21/C47)</f>
        <v>0.04180882437980686</v>
      </c>
      <c r="E21" s="17"/>
      <c r="F21" t="s">
        <v>50</v>
      </c>
      <c r="G21">
        <v>52</v>
      </c>
      <c r="H21">
        <v>52</v>
      </c>
      <c r="I21" s="16">
        <f>SUM(H21/H50)</f>
        <v>0.02584493041749503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24</v>
      </c>
      <c r="B22">
        <v>117</v>
      </c>
      <c r="C22">
        <v>117</v>
      </c>
      <c r="D22" s="16">
        <f>SUM(C22/C47)</f>
        <v>0.0067657433643670845</v>
      </c>
      <c r="E22" s="17"/>
      <c r="F22" t="s">
        <v>16</v>
      </c>
      <c r="G22">
        <v>23</v>
      </c>
      <c r="H22">
        <v>23</v>
      </c>
      <c r="I22" s="16">
        <f>SUM(H22/H50)</f>
        <v>0.01143141153081511</v>
      </c>
      <c r="J22" s="17"/>
      <c r="K22" s="23"/>
      <c r="L22" s="19"/>
      <c r="M22" s="19"/>
      <c r="N22" s="16"/>
    </row>
    <row r="23" spans="1:17" ht="12.75">
      <c r="A23" t="s">
        <v>25</v>
      </c>
      <c r="B23">
        <v>41</v>
      </c>
      <c r="C23">
        <v>41</v>
      </c>
      <c r="D23" s="16">
        <f>SUM(C23/C47)</f>
        <v>0.0023709015208465854</v>
      </c>
      <c r="E23" s="17"/>
      <c r="F23" t="s">
        <v>26</v>
      </c>
      <c r="G23">
        <v>142</v>
      </c>
      <c r="H23">
        <v>142</v>
      </c>
      <c r="I23" s="16">
        <f>SUM(H23/H50)</f>
        <v>0.0705765407554672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21</v>
      </c>
      <c r="B24">
        <v>353</v>
      </c>
      <c r="C24">
        <v>353</v>
      </c>
      <c r="D24" s="16">
        <f>SUM(C24/C47)</f>
        <v>0.020412883825825477</v>
      </c>
      <c r="E24" s="17"/>
      <c r="F24" t="s">
        <v>27</v>
      </c>
      <c r="G24">
        <v>123</v>
      </c>
      <c r="H24">
        <v>123</v>
      </c>
      <c r="I24" s="16">
        <f>SUM(H24/H50)</f>
        <v>0.06113320079522863</v>
      </c>
      <c r="J24" s="17"/>
      <c r="K24" s="32" t="str">
        <f>F50</f>
        <v>Total  January 2013</v>
      </c>
      <c r="L24" s="54">
        <f>SUM(L6:L22)</f>
        <v>224</v>
      </c>
      <c r="M24" s="34">
        <f>SUM(M6:M23)</f>
        <v>224</v>
      </c>
      <c r="N24" s="22"/>
    </row>
    <row r="25" spans="1:14" ht="12.75">
      <c r="A25" t="s">
        <v>50</v>
      </c>
      <c r="B25">
        <v>337</v>
      </c>
      <c r="C25">
        <v>337</v>
      </c>
      <c r="D25" s="16">
        <f>SUM(C25/C47)</f>
        <v>0.01948765396403169</v>
      </c>
      <c r="E25" s="17"/>
      <c r="F25" t="s">
        <v>39</v>
      </c>
      <c r="G25">
        <v>0</v>
      </c>
      <c r="H25">
        <v>0</v>
      </c>
      <c r="I25" s="16">
        <f>SUM(H25/H50)</f>
        <v>0</v>
      </c>
      <c r="J25" s="17"/>
      <c r="K25" s="32" t="str">
        <f>F51</f>
        <v>Total  January 2012</v>
      </c>
      <c r="L25" s="54">
        <v>203</v>
      </c>
      <c r="M25" s="54">
        <v>203</v>
      </c>
      <c r="N25" s="22"/>
    </row>
    <row r="26" spans="1:14" ht="12.75">
      <c r="A26" t="s">
        <v>51</v>
      </c>
      <c r="B26">
        <v>0</v>
      </c>
      <c r="C26">
        <v>0</v>
      </c>
      <c r="D26" s="16">
        <f>SUM(C26/C47)</f>
        <v>0</v>
      </c>
      <c r="E26" s="17"/>
      <c r="F26" t="s">
        <v>19</v>
      </c>
      <c r="G26">
        <v>189</v>
      </c>
      <c r="H26">
        <v>189</v>
      </c>
      <c r="I26" s="16">
        <f>SUM(H26/H50)</f>
        <v>0.09393638170974156</v>
      </c>
      <c r="J26" s="17"/>
      <c r="K26" s="32" t="str">
        <f>F52</f>
        <v>2013 change 2012</v>
      </c>
      <c r="L26" s="34">
        <f>SUM(L24-L25)</f>
        <v>21</v>
      </c>
      <c r="M26" s="34">
        <f>SUM(M24-M25)</f>
        <v>21</v>
      </c>
      <c r="N26" s="22"/>
    </row>
    <row r="27" spans="1:14" ht="12.75">
      <c r="A27" t="s">
        <v>28</v>
      </c>
      <c r="B27">
        <v>111</v>
      </c>
      <c r="C27">
        <v>111</v>
      </c>
      <c r="D27" s="16">
        <f>SUM(C27/C47)</f>
        <v>0.006418782166194414</v>
      </c>
      <c r="E27" s="17"/>
      <c r="F27" t="s">
        <v>29</v>
      </c>
      <c r="G27">
        <v>0</v>
      </c>
      <c r="H27">
        <v>0</v>
      </c>
      <c r="I27" s="16">
        <f>SUM(H27/H50)</f>
        <v>0</v>
      </c>
      <c r="J27" s="17"/>
      <c r="K27" s="32" t="str">
        <f>F53</f>
        <v>% change 2013 - 2012</v>
      </c>
      <c r="L27" s="35">
        <f>SUM((L24-L25)/L25)</f>
        <v>0.10344827586206896</v>
      </c>
      <c r="M27" s="35">
        <f>SUM((M24-M25)/M25)</f>
        <v>0.10344827586206896</v>
      </c>
      <c r="N27" s="22"/>
    </row>
    <row r="28" spans="1:14" ht="12.75">
      <c r="A28" t="s">
        <v>16</v>
      </c>
      <c r="B28">
        <v>108</v>
      </c>
      <c r="C28">
        <v>108</v>
      </c>
      <c r="D28" s="16">
        <f>SUM(C28/C47)</f>
        <v>0.006245301567108078</v>
      </c>
      <c r="E28" s="17"/>
      <c r="F28" t="s">
        <v>64</v>
      </c>
      <c r="G28">
        <v>1</v>
      </c>
      <c r="H28">
        <v>1</v>
      </c>
      <c r="I28" s="16">
        <f>SUM(H28/H50)</f>
        <v>0.0004970178926441351</v>
      </c>
      <c r="J28" s="17"/>
      <c r="K28" s="32"/>
      <c r="L28" s="35"/>
      <c r="M28" s="35"/>
      <c r="N28" s="22"/>
    </row>
    <row r="29" spans="1:14" ht="12.75">
      <c r="A29" t="s">
        <v>26</v>
      </c>
      <c r="B29">
        <v>1208</v>
      </c>
      <c r="C29">
        <v>1208</v>
      </c>
      <c r="D29" s="16">
        <f>SUM(C29/C47)</f>
        <v>0.0698548545654311</v>
      </c>
      <c r="E29" s="17"/>
      <c r="F29" t="s">
        <v>35</v>
      </c>
      <c r="G29">
        <v>3</v>
      </c>
      <c r="H29">
        <v>3</v>
      </c>
      <c r="I29" s="16">
        <f>SUM(H29/H50)</f>
        <v>0.0014910536779324055</v>
      </c>
      <c r="J29" s="17"/>
      <c r="K29" s="32"/>
      <c r="L29" s="35"/>
      <c r="M29" s="35"/>
      <c r="N29" s="22"/>
    </row>
    <row r="30" spans="1:14" ht="12.75">
      <c r="A30" t="s">
        <v>44</v>
      </c>
      <c r="B30">
        <v>4</v>
      </c>
      <c r="C30">
        <v>4</v>
      </c>
      <c r="D30" s="16">
        <f>SUM(C30/C47)</f>
        <v>0.00023130746544844735</v>
      </c>
      <c r="E30" s="17"/>
      <c r="F30" t="s">
        <v>30</v>
      </c>
      <c r="G30">
        <v>0</v>
      </c>
      <c r="H30">
        <v>0</v>
      </c>
      <c r="I30" s="16">
        <f>SUM(H30/H50)</f>
        <v>0</v>
      </c>
      <c r="J30" s="17"/>
      <c r="K30" s="41"/>
      <c r="L30" s="42"/>
      <c r="M30" s="42"/>
      <c r="N30" s="44"/>
    </row>
    <row r="31" spans="1:12" ht="12.75">
      <c r="A31" t="s">
        <v>27</v>
      </c>
      <c r="B31">
        <v>634</v>
      </c>
      <c r="C31">
        <v>634</v>
      </c>
      <c r="D31" s="16">
        <f>SUM(C31/C47)</f>
        <v>0.036662233273578905</v>
      </c>
      <c r="E31" s="17"/>
      <c r="F31" t="s">
        <v>38</v>
      </c>
      <c r="G31">
        <v>0</v>
      </c>
      <c r="H31">
        <v>0</v>
      </c>
      <c r="I31" s="16">
        <f>SUM(H31/H50)</f>
        <v>0</v>
      </c>
      <c r="L31" s="14"/>
    </row>
    <row r="32" spans="1:12" ht="12.75">
      <c r="A32" t="s">
        <v>32</v>
      </c>
      <c r="B32">
        <v>7</v>
      </c>
      <c r="C32">
        <v>7</v>
      </c>
      <c r="D32" s="16">
        <f>SUM(C32/C47)</f>
        <v>0.00040478806453478285</v>
      </c>
      <c r="E32" s="17"/>
      <c r="F32" t="s">
        <v>31</v>
      </c>
      <c r="G32">
        <v>122</v>
      </c>
      <c r="H32">
        <v>122</v>
      </c>
      <c r="I32" s="16">
        <f>SUM(H32/H50)</f>
        <v>0.06063618290258449</v>
      </c>
      <c r="L32" s="14"/>
    </row>
    <row r="33" spans="1:14" ht="12.75">
      <c r="A33" t="s">
        <v>19</v>
      </c>
      <c r="B33">
        <v>592</v>
      </c>
      <c r="C33">
        <v>592</v>
      </c>
      <c r="D33" s="16">
        <f>SUM(C33/C47)</f>
        <v>0.034233504886370204</v>
      </c>
      <c r="E33" s="17"/>
      <c r="F33" t="s">
        <v>52</v>
      </c>
      <c r="G33">
        <v>419</v>
      </c>
      <c r="H33">
        <v>419</v>
      </c>
      <c r="I33" s="16">
        <f>SUM(H33/H50)</f>
        <v>0.20825049701789264</v>
      </c>
      <c r="K33" s="9"/>
      <c r="L33" s="51" t="s">
        <v>36</v>
      </c>
      <c r="M33" s="51"/>
      <c r="N33" s="52"/>
    </row>
    <row r="34" spans="1:14" ht="12.75">
      <c r="A34" t="s">
        <v>33</v>
      </c>
      <c r="B34">
        <v>1</v>
      </c>
      <c r="C34">
        <v>1</v>
      </c>
      <c r="D34" s="16">
        <f>SUM(C34/C47)</f>
        <v>5.782686636211184E-05</v>
      </c>
      <c r="E34" s="17"/>
      <c r="F34" t="s">
        <v>53</v>
      </c>
      <c r="G34">
        <v>22</v>
      </c>
      <c r="H34">
        <v>22</v>
      </c>
      <c r="I34" s="16">
        <f>SUM(H34/H50)</f>
        <v>0.010934393638170975</v>
      </c>
      <c r="K34" s="11" t="s">
        <v>0</v>
      </c>
      <c r="L34" s="12" t="str">
        <f>B5</f>
        <v>01/1 - 31/1</v>
      </c>
      <c r="M34" s="12" t="str">
        <f>C5</f>
        <v>01/01 - 31/1</v>
      </c>
      <c r="N34" s="13" t="s">
        <v>1</v>
      </c>
    </row>
    <row r="35" spans="1:14" ht="12.75">
      <c r="A35" t="s">
        <v>29</v>
      </c>
      <c r="B35">
        <v>532</v>
      </c>
      <c r="C35">
        <v>532</v>
      </c>
      <c r="D35" s="16">
        <f>SUM(C35/C47)</f>
        <v>0.030763892904643497</v>
      </c>
      <c r="E35" s="17"/>
      <c r="F35" t="s">
        <v>37</v>
      </c>
      <c r="G35">
        <v>10</v>
      </c>
      <c r="H35">
        <v>10</v>
      </c>
      <c r="I35" s="16">
        <f>SUM(H35/H50)</f>
        <v>0.004970178926441352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34</v>
      </c>
      <c r="B36">
        <v>1200</v>
      </c>
      <c r="C36">
        <v>1200</v>
      </c>
      <c r="D36" s="16">
        <f>SUM(C36/C47)</f>
        <v>0.06939223963453421</v>
      </c>
      <c r="E36" s="17"/>
      <c r="F36" s="23"/>
      <c r="G36" s="19"/>
      <c r="H36" s="19"/>
      <c r="I36" s="27"/>
      <c r="J36" s="17"/>
      <c r="K36" t="s">
        <v>67</v>
      </c>
      <c r="L36">
        <v>2</v>
      </c>
      <c r="M36">
        <v>2</v>
      </c>
      <c r="N36" s="16">
        <f>SUM(M36/M49)</f>
        <v>0.13333333333333333</v>
      </c>
    </row>
    <row r="37" spans="1:14" ht="12.75">
      <c r="A37" t="s">
        <v>35</v>
      </c>
      <c r="B37">
        <v>17</v>
      </c>
      <c r="C37">
        <v>17</v>
      </c>
      <c r="D37" s="16">
        <f>SUM(C37/C47)</f>
        <v>0.0009830567281559012</v>
      </c>
      <c r="E37" s="17"/>
      <c r="F37" s="23"/>
      <c r="G37" s="19"/>
      <c r="H37" s="19"/>
      <c r="I37" s="30"/>
      <c r="K37" t="s">
        <v>15</v>
      </c>
      <c r="L37">
        <v>0</v>
      </c>
      <c r="M37">
        <v>0</v>
      </c>
      <c r="N37" s="16">
        <f>SUM(M37/M49)</f>
        <v>0</v>
      </c>
    </row>
    <row r="38" spans="1:14" ht="12.75">
      <c r="A38" t="s">
        <v>30</v>
      </c>
      <c r="B38">
        <v>134</v>
      </c>
      <c r="C38">
        <v>134</v>
      </c>
      <c r="D38" s="16">
        <f>SUM(C38/C47)</f>
        <v>0.007748800092522986</v>
      </c>
      <c r="E38" s="17"/>
      <c r="F38" s="23"/>
      <c r="G38" s="19"/>
      <c r="H38" s="19"/>
      <c r="I38" s="30"/>
      <c r="K38" t="s">
        <v>50</v>
      </c>
      <c r="L38">
        <v>1</v>
      </c>
      <c r="M38">
        <v>1</v>
      </c>
      <c r="N38" s="16">
        <f>SUM(M38/M49)</f>
        <v>0.06666666666666667</v>
      </c>
    </row>
    <row r="39" spans="1:14" ht="12.75">
      <c r="A39" t="s">
        <v>31</v>
      </c>
      <c r="B39">
        <v>1853</v>
      </c>
      <c r="C39">
        <v>1853</v>
      </c>
      <c r="D39" s="16">
        <f>SUM(C39/C47)</f>
        <v>0.10715318336899324</v>
      </c>
      <c r="E39" s="17"/>
      <c r="F39" s="23"/>
      <c r="G39" s="19"/>
      <c r="H39" s="19"/>
      <c r="I39" s="30"/>
      <c r="K39" t="s">
        <v>20</v>
      </c>
      <c r="L39">
        <v>4</v>
      </c>
      <c r="M39">
        <v>4</v>
      </c>
      <c r="N39" s="16">
        <f>SUM(M39/M49)</f>
        <v>0.26666666666666666</v>
      </c>
    </row>
    <row r="40" spans="1:14" ht="12.75">
      <c r="A40" t="s">
        <v>52</v>
      </c>
      <c r="B40">
        <v>2137</v>
      </c>
      <c r="C40">
        <v>2137</v>
      </c>
      <c r="D40" s="16">
        <f>SUM(C40/C47)</f>
        <v>0.12357601341583299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SUM(M40/M49)</f>
        <v>0</v>
      </c>
    </row>
    <row r="41" spans="1:14" ht="12.75">
      <c r="A41" t="s">
        <v>22</v>
      </c>
      <c r="B41">
        <v>199</v>
      </c>
      <c r="C41">
        <v>199</v>
      </c>
      <c r="D41" s="16">
        <f>SUM(C41/C47)</f>
        <v>0.011507546406060255</v>
      </c>
      <c r="E41" s="17"/>
      <c r="F41" s="23"/>
      <c r="G41" s="29"/>
      <c r="H41" s="29"/>
      <c r="I41" s="30"/>
      <c r="J41" s="28"/>
      <c r="K41" t="s">
        <v>41</v>
      </c>
      <c r="L41">
        <v>0</v>
      </c>
      <c r="M41">
        <v>0</v>
      </c>
      <c r="N41" s="16">
        <f>SUM(M41/M49)</f>
        <v>0</v>
      </c>
    </row>
    <row r="42" spans="1:14" ht="12.75">
      <c r="A42" t="s">
        <v>53</v>
      </c>
      <c r="B42">
        <v>16</v>
      </c>
      <c r="C42">
        <v>16</v>
      </c>
      <c r="D42" s="16">
        <f>SUM(C42/C47)</f>
        <v>0.0009252298617937894</v>
      </c>
      <c r="E42" s="17"/>
      <c r="F42" s="23"/>
      <c r="G42" s="29"/>
      <c r="H42" s="29"/>
      <c r="I42" s="30"/>
      <c r="J42" s="31"/>
      <c r="K42" t="s">
        <v>22</v>
      </c>
      <c r="L42">
        <v>0</v>
      </c>
      <c r="M42">
        <v>0</v>
      </c>
      <c r="N42" s="16">
        <f>SUM(M42/M49)</f>
        <v>0</v>
      </c>
    </row>
    <row r="43" spans="1:14" ht="12.75">
      <c r="A43" t="s">
        <v>37</v>
      </c>
      <c r="B43">
        <v>93</v>
      </c>
      <c r="C43">
        <v>93</v>
      </c>
      <c r="D43" s="16">
        <f>SUM(C43/C47)</f>
        <v>0.0053778985716764005</v>
      </c>
      <c r="E43" s="17"/>
      <c r="F43" s="23"/>
      <c r="G43" s="29"/>
      <c r="H43" s="29"/>
      <c r="I43" s="30"/>
      <c r="J43" s="31"/>
      <c r="K43" t="s">
        <v>53</v>
      </c>
      <c r="L43">
        <v>8</v>
      </c>
      <c r="M43">
        <v>8</v>
      </c>
      <c r="N43" s="16">
        <f>SUM(M43/M49)</f>
        <v>0.5333333333333333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53" t="s">
        <v>55</v>
      </c>
      <c r="L45" s="19" t="s">
        <v>55</v>
      </c>
      <c r="M45" s="19" t="s">
        <v>55</v>
      </c>
      <c r="N45" s="16" t="s">
        <v>55</v>
      </c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32" t="s">
        <v>61</v>
      </c>
      <c r="B47" s="34">
        <f>SUM(B6:B45)</f>
        <v>17293</v>
      </c>
      <c r="C47" s="34">
        <f>SUM(C6:C45)</f>
        <v>17293</v>
      </c>
      <c r="D47" s="33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32" t="s">
        <v>58</v>
      </c>
      <c r="B48" s="54">
        <v>21302</v>
      </c>
      <c r="C48" s="34">
        <v>21302</v>
      </c>
      <c r="D48" s="33"/>
      <c r="E48" s="20"/>
      <c r="F48" s="23"/>
      <c r="G48" s="29"/>
      <c r="H48" s="29"/>
      <c r="I48" s="30"/>
      <c r="J48" s="31"/>
      <c r="K48" s="21"/>
      <c r="L48" s="19"/>
      <c r="M48" s="19"/>
      <c r="N48" s="22"/>
    </row>
    <row r="49" spans="1:14" ht="12.75">
      <c r="A49" s="32" t="s">
        <v>62</v>
      </c>
      <c r="B49" s="34">
        <f>SUM(B47-B48)</f>
        <v>-4009</v>
      </c>
      <c r="C49" s="34">
        <f>SUM(C47-C48)</f>
        <v>-4009</v>
      </c>
      <c r="D49" s="33"/>
      <c r="E49" s="7"/>
      <c r="F49" s="23"/>
      <c r="G49" s="29"/>
      <c r="H49" s="29"/>
      <c r="I49" s="30"/>
      <c r="J49" s="26"/>
      <c r="K49" s="32" t="str">
        <f>A47</f>
        <v>Total  January 2013</v>
      </c>
      <c r="L49" s="34">
        <f>SUM(L35:L44)</f>
        <v>15</v>
      </c>
      <c r="M49" s="34">
        <f>SUM(M35:M44)</f>
        <v>15</v>
      </c>
      <c r="N49" s="22"/>
    </row>
    <row r="50" spans="1:14" ht="12.75">
      <c r="A50" s="32" t="s">
        <v>63</v>
      </c>
      <c r="B50" s="35">
        <f>SUM(B49/B48)</f>
        <v>-0.18819829124025914</v>
      </c>
      <c r="C50" s="35">
        <f>SUM(C49/C48)</f>
        <v>-0.18819829124025914</v>
      </c>
      <c r="D50" s="36"/>
      <c r="E50" s="7"/>
      <c r="F50" s="32" t="str">
        <f>A47</f>
        <v>Total  January 2013</v>
      </c>
      <c r="G50" s="34">
        <f>SUM(G6:G35)</f>
        <v>2012</v>
      </c>
      <c r="H50" s="34">
        <f>SUM(H6:H49)</f>
        <v>2012</v>
      </c>
      <c r="I50" s="25"/>
      <c r="J50" s="26"/>
      <c r="K50" s="32" t="str">
        <f>A48</f>
        <v>Total  January 2012</v>
      </c>
      <c r="L50" s="54">
        <v>55</v>
      </c>
      <c r="M50" s="54">
        <v>55</v>
      </c>
      <c r="N50" s="22"/>
    </row>
    <row r="51" spans="1:14" ht="12.75">
      <c r="A51" s="56"/>
      <c r="B51" s="49"/>
      <c r="C51" s="49"/>
      <c r="D51" s="36"/>
      <c r="E51" s="7"/>
      <c r="F51" s="32" t="str">
        <f>A48</f>
        <v>Total  January 2012</v>
      </c>
      <c r="G51" s="54">
        <v>2219</v>
      </c>
      <c r="H51" s="54">
        <v>2219</v>
      </c>
      <c r="I51" s="55"/>
      <c r="J51" s="26"/>
      <c r="K51" s="32" t="str">
        <f>A49</f>
        <v>2013 change 2012</v>
      </c>
      <c r="L51" s="34">
        <f>SUM(L49-L50)</f>
        <v>-40</v>
      </c>
      <c r="M51" s="34">
        <f>SUM(M49-M50)</f>
        <v>-40</v>
      </c>
      <c r="N51" s="22"/>
    </row>
    <row r="52" spans="1:14" ht="12.75">
      <c r="A52" s="32"/>
      <c r="B52" s="19"/>
      <c r="C52" s="19"/>
      <c r="D52" s="36"/>
      <c r="E52" s="19"/>
      <c r="F52" s="32" t="str">
        <f>A49</f>
        <v>2013 change 2012</v>
      </c>
      <c r="G52" s="34">
        <f>SUM(G50-G51)</f>
        <v>-207</v>
      </c>
      <c r="H52" s="34">
        <f>SUM(H50-H51)</f>
        <v>-207</v>
      </c>
      <c r="I52" s="36"/>
      <c r="J52" s="26"/>
      <c r="K52" s="32" t="str">
        <f>A50</f>
        <v>% change 2013 - 2012</v>
      </c>
      <c r="L52" s="35">
        <v>0</v>
      </c>
      <c r="M52" s="35">
        <f>SUM((M49-M50)/M50)</f>
        <v>-0.7272727272727273</v>
      </c>
      <c r="N52" s="22"/>
    </row>
    <row r="53" spans="1:14" ht="12.75">
      <c r="A53" s="32"/>
      <c r="B53" s="54"/>
      <c r="C53" s="54"/>
      <c r="D53" s="36"/>
      <c r="E53" s="7"/>
      <c r="F53" s="32" t="str">
        <f>A50</f>
        <v>% change 2013 - 2012</v>
      </c>
      <c r="G53" s="35">
        <f>G52/G51</f>
        <v>-0.09328526363226679</v>
      </c>
      <c r="H53" s="35">
        <f>H52/H51</f>
        <v>-0.09328526363226679</v>
      </c>
      <c r="I53" s="36"/>
      <c r="J53" s="7"/>
      <c r="K53" s="32"/>
      <c r="L53" s="35"/>
      <c r="M53" s="35"/>
      <c r="N53" s="22"/>
    </row>
    <row r="54" spans="1:14" ht="12.75">
      <c r="A54" s="32"/>
      <c r="B54" s="54"/>
      <c r="C54" s="54"/>
      <c r="D54" s="57"/>
      <c r="E54" s="7"/>
      <c r="F54" s="56"/>
      <c r="G54" s="49"/>
      <c r="H54" s="49"/>
      <c r="I54" s="36"/>
      <c r="J54" s="37"/>
      <c r="K54" s="32"/>
      <c r="L54" s="35"/>
      <c r="M54" s="35"/>
      <c r="N54" s="22"/>
    </row>
    <row r="55" spans="1:14" ht="12.75">
      <c r="A55" s="32"/>
      <c r="B55" s="54"/>
      <c r="C55" s="54"/>
      <c r="D55" s="36"/>
      <c r="E55" s="40"/>
      <c r="F55" s="32"/>
      <c r="G55" s="35"/>
      <c r="H55" s="35"/>
      <c r="I55" s="36"/>
      <c r="K55" s="32"/>
      <c r="L55" s="35"/>
      <c r="M55" s="35"/>
      <c r="N55" s="22"/>
    </row>
    <row r="56" spans="1:14" ht="12.75">
      <c r="A56" s="32"/>
      <c r="B56" s="35"/>
      <c r="C56" s="35"/>
      <c r="D56" s="36"/>
      <c r="E56" s="40"/>
      <c r="F56" s="41"/>
      <c r="G56" s="42"/>
      <c r="H56" s="42"/>
      <c r="I56" s="43"/>
      <c r="K56" s="38"/>
      <c r="L56" s="47"/>
      <c r="M56" s="47"/>
      <c r="N56" s="44"/>
    </row>
    <row r="57" spans="1:14" ht="12.75">
      <c r="A57" s="56"/>
      <c r="B57" s="49"/>
      <c r="C57" s="49"/>
      <c r="D57" s="36"/>
      <c r="E57" s="40"/>
      <c r="F57" s="45"/>
      <c r="K57" s="19"/>
      <c r="L57" s="19"/>
      <c r="M57" s="19"/>
      <c r="N57" s="48"/>
    </row>
    <row r="58" spans="1:5" ht="12.75">
      <c r="A58" s="56"/>
      <c r="B58" s="49"/>
      <c r="C58" s="49"/>
      <c r="D58" s="36"/>
      <c r="E58" s="40"/>
    </row>
    <row r="59" spans="1:5" ht="12.75">
      <c r="A59" s="23"/>
      <c r="B59" s="19"/>
      <c r="C59" s="19"/>
      <c r="D59" s="50"/>
      <c r="E59" s="40"/>
    </row>
    <row r="60" spans="1:5" ht="12.75">
      <c r="A60" s="41"/>
      <c r="B60" s="42"/>
      <c r="C60" s="42"/>
      <c r="D60" s="39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0" customFormat="1" ht="12.75">
      <c r="A2" s="2"/>
      <c r="N2" s="20"/>
    </row>
    <row r="3" spans="1:14" s="10" customFormat="1" ht="12.75">
      <c r="A3" s="2"/>
      <c r="B3" s="5"/>
      <c r="G3" s="5"/>
      <c r="H3" s="5"/>
      <c r="I3" s="5"/>
      <c r="J3" s="5"/>
      <c r="K3" s="5"/>
      <c r="L3" s="5"/>
      <c r="M3" s="5"/>
      <c r="N3" s="20"/>
    </row>
    <row r="4" spans="1:14" s="10" customFormat="1" ht="12.75">
      <c r="A4" s="61"/>
      <c r="B4" s="87" t="s">
        <v>48</v>
      </c>
      <c r="C4" s="87"/>
      <c r="D4" s="88"/>
      <c r="E4" s="5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110</v>
      </c>
      <c r="C5" s="12" t="s">
        <v>111</v>
      </c>
      <c r="D5" s="13" t="s">
        <v>1</v>
      </c>
      <c r="E5" s="5"/>
      <c r="F5" s="11" t="s">
        <v>0</v>
      </c>
      <c r="G5" s="12" t="str">
        <f>B5</f>
        <v>01/10- 31/10</v>
      </c>
      <c r="H5" s="12" t="str">
        <f>C5</f>
        <v>01/01 - 31/10</v>
      </c>
      <c r="I5" s="13" t="s">
        <v>1</v>
      </c>
      <c r="J5" s="5"/>
      <c r="K5" s="11" t="s">
        <v>0</v>
      </c>
      <c r="L5" s="12" t="str">
        <f>B5</f>
        <v>01/10- 31/10</v>
      </c>
      <c r="M5" s="12" t="str">
        <f>C5</f>
        <v>01/01 - 31/10</v>
      </c>
      <c r="N5" s="13" t="s">
        <v>1</v>
      </c>
    </row>
    <row r="6" spans="1:14" ht="12.75">
      <c r="A6" t="s">
        <v>2</v>
      </c>
      <c r="B6">
        <v>2</v>
      </c>
      <c r="C6">
        <v>15</v>
      </c>
      <c r="D6" s="16">
        <f>SUM(C6/C47)</f>
        <v>0.00020437359493153485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0.0014503263234227702</v>
      </c>
    </row>
    <row r="7" spans="1:14" ht="12.75">
      <c r="A7" t="s">
        <v>4</v>
      </c>
      <c r="B7">
        <v>74</v>
      </c>
      <c r="C7">
        <v>3668</v>
      </c>
      <c r="D7" s="16">
        <f>SUM(C7/C47)</f>
        <v>0.04997615641392465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57</v>
      </c>
      <c r="M7">
        <v>291</v>
      </c>
      <c r="N7" s="16">
        <f>SUM(M7/M24)</f>
        <v>0.21102248005801305</v>
      </c>
    </row>
    <row r="8" spans="1:14" ht="12.75">
      <c r="A8" t="s">
        <v>7</v>
      </c>
      <c r="B8">
        <v>17</v>
      </c>
      <c r="C8">
        <v>3500</v>
      </c>
      <c r="D8" s="16">
        <f>SUM(C8/C47)</f>
        <v>0.047687172150691466</v>
      </c>
      <c r="E8" s="17"/>
      <c r="F8" t="s">
        <v>5</v>
      </c>
      <c r="G8">
        <v>43</v>
      </c>
      <c r="H8">
        <v>627</v>
      </c>
      <c r="I8" s="16">
        <f>SUM(H8/H50)</f>
        <v>0.05898400752587018</v>
      </c>
      <c r="J8" s="17"/>
      <c r="K8" t="s">
        <v>66</v>
      </c>
      <c r="L8">
        <v>1</v>
      </c>
      <c r="M8">
        <v>6</v>
      </c>
      <c r="N8" s="16">
        <f>SUM(M8/M24)</f>
        <v>0.00435097897026831</v>
      </c>
    </row>
    <row r="9" spans="1:14" ht="12.75">
      <c r="A9" t="s">
        <v>3</v>
      </c>
      <c r="B9">
        <v>1</v>
      </c>
      <c r="C9">
        <v>11</v>
      </c>
      <c r="D9" s="16">
        <f>SUM(C9/C47)</f>
        <v>0.0001498739696164589</v>
      </c>
      <c r="E9" s="17"/>
      <c r="F9" t="s">
        <v>79</v>
      </c>
      <c r="G9">
        <v>0</v>
      </c>
      <c r="H9">
        <v>1</v>
      </c>
      <c r="I9" s="16">
        <f>SUM(H9/H50)</f>
        <v>9.407337723424271E-05</v>
      </c>
      <c r="J9" s="17"/>
      <c r="K9" t="s">
        <v>9</v>
      </c>
      <c r="L9">
        <v>9</v>
      </c>
      <c r="M9">
        <v>41</v>
      </c>
      <c r="N9" s="16">
        <f>SUM(M9/M24)</f>
        <v>0.02973168963016679</v>
      </c>
    </row>
    <row r="10" spans="1:14" ht="12.75">
      <c r="A10" t="s">
        <v>5</v>
      </c>
      <c r="B10">
        <v>20</v>
      </c>
      <c r="C10">
        <v>1216</v>
      </c>
      <c r="D10" s="16">
        <f>SUM(C10/C47)</f>
        <v>0.01656788609578309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10</v>
      </c>
      <c r="M10">
        <v>66</v>
      </c>
      <c r="N10" s="16">
        <f>SUM(M10/M24)</f>
        <v>0.047860768672951415</v>
      </c>
    </row>
    <row r="11" spans="1:14" ht="12.75">
      <c r="A11" t="s">
        <v>79</v>
      </c>
      <c r="B11">
        <v>88</v>
      </c>
      <c r="C11">
        <v>1243</v>
      </c>
      <c r="D11" s="16">
        <f>SUM(C11/C47)</f>
        <v>0.016935758566659853</v>
      </c>
      <c r="E11" s="17"/>
      <c r="F11" t="s">
        <v>10</v>
      </c>
      <c r="G11">
        <v>25</v>
      </c>
      <c r="H11">
        <v>303</v>
      </c>
      <c r="I11" s="16">
        <f>SUM(H11/H50)</f>
        <v>0.028504233301975542</v>
      </c>
      <c r="J11" s="17"/>
      <c r="K11" t="s">
        <v>13</v>
      </c>
      <c r="L11">
        <v>1</v>
      </c>
      <c r="M11">
        <v>96</v>
      </c>
      <c r="N11" s="16">
        <f>SUM(M11/M24)</f>
        <v>0.06961566352429296</v>
      </c>
    </row>
    <row r="12" spans="1:14" ht="12.75">
      <c r="A12" t="s">
        <v>10</v>
      </c>
      <c r="B12">
        <v>19</v>
      </c>
      <c r="C12">
        <v>444</v>
      </c>
      <c r="D12" s="16">
        <f>SUM(C12/C47)</f>
        <v>0.006049458409973432</v>
      </c>
      <c r="E12" s="17"/>
      <c r="F12" t="s">
        <v>12</v>
      </c>
      <c r="G12">
        <v>172</v>
      </c>
      <c r="H12">
        <v>2424</v>
      </c>
      <c r="I12" s="16">
        <f>SUM(H12/H50)</f>
        <v>0.22803386641580434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119</v>
      </c>
      <c r="C13">
        <v>7451</v>
      </c>
      <c r="D13" s="16">
        <f>SUM(C13/C47)</f>
        <v>0.10151917705565774</v>
      </c>
      <c r="E13" s="17"/>
      <c r="F13" t="s">
        <v>49</v>
      </c>
      <c r="G13">
        <v>23</v>
      </c>
      <c r="H13">
        <v>431</v>
      </c>
      <c r="I13" s="16">
        <f>SUM(H13/H50)</f>
        <v>0.04054562558795861</v>
      </c>
      <c r="J13" s="17"/>
      <c r="K13" t="s">
        <v>15</v>
      </c>
      <c r="L13">
        <v>10</v>
      </c>
      <c r="M13">
        <v>103</v>
      </c>
      <c r="N13" s="16">
        <f>SUM(M13/M24)</f>
        <v>0.07469180565627266</v>
      </c>
    </row>
    <row r="14" spans="1:14" ht="12.75">
      <c r="A14" t="s">
        <v>49</v>
      </c>
      <c r="B14">
        <v>123</v>
      </c>
      <c r="C14">
        <v>4858</v>
      </c>
      <c r="D14" s="16">
        <f>SUM(C14/C47)</f>
        <v>0.06618979494515975</v>
      </c>
      <c r="E14" s="17"/>
      <c r="F14" t="s">
        <v>83</v>
      </c>
      <c r="G14">
        <v>4</v>
      </c>
      <c r="H14">
        <v>15</v>
      </c>
      <c r="I14" s="16">
        <f>SUM(H14/H50)</f>
        <v>0.0014111006585136407</v>
      </c>
      <c r="J14" s="17"/>
      <c r="K14" t="s">
        <v>50</v>
      </c>
      <c r="L14">
        <v>11</v>
      </c>
      <c r="M14">
        <v>131</v>
      </c>
      <c r="N14" s="16">
        <f>SUM(M14/M24)</f>
        <v>0.09499637418419145</v>
      </c>
    </row>
    <row r="15" spans="1:14" ht="12.75">
      <c r="A15" t="s">
        <v>17</v>
      </c>
      <c r="B15">
        <v>24</v>
      </c>
      <c r="C15">
        <v>980</v>
      </c>
      <c r="D15" s="16">
        <f>SUM(C15/C47)</f>
        <v>0.01335240820219361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11</v>
      </c>
      <c r="M15">
        <v>39</v>
      </c>
      <c r="N15" s="16">
        <f>SUM(M15/M24)</f>
        <v>0.028281363306744016</v>
      </c>
    </row>
    <row r="16" spans="1:14" ht="12.75">
      <c r="A16" t="s">
        <v>14</v>
      </c>
      <c r="B16">
        <v>106</v>
      </c>
      <c r="C16">
        <v>5773</v>
      </c>
      <c r="D16" s="16">
        <f>SUM(C16/C47)</f>
        <v>0.07865658423598337</v>
      </c>
      <c r="E16" s="17"/>
      <c r="F16" t="s">
        <v>14</v>
      </c>
      <c r="G16">
        <v>24</v>
      </c>
      <c r="H16">
        <v>478</v>
      </c>
      <c r="I16" s="16">
        <f>SUM(H16/H50)</f>
        <v>0.044967074317968016</v>
      </c>
      <c r="J16" s="17"/>
      <c r="K16" t="s">
        <v>19</v>
      </c>
      <c r="L16">
        <v>8</v>
      </c>
      <c r="M16">
        <v>112</v>
      </c>
      <c r="N16" s="16">
        <f>SUM(M16/M24)</f>
        <v>0.08121827411167512</v>
      </c>
    </row>
    <row r="17" spans="1:14" ht="12.75">
      <c r="A17" t="s">
        <v>23</v>
      </c>
      <c r="B17">
        <v>0</v>
      </c>
      <c r="C17">
        <v>153</v>
      </c>
      <c r="D17" s="16">
        <f>SUM(C17/C47)</f>
        <v>0.0020846106683016555</v>
      </c>
      <c r="E17" s="17"/>
      <c r="F17" t="s">
        <v>11</v>
      </c>
      <c r="G17">
        <v>6</v>
      </c>
      <c r="H17">
        <v>108</v>
      </c>
      <c r="I17" s="16">
        <f>SUM(H17/H50)</f>
        <v>0.010159924741298213</v>
      </c>
      <c r="J17" s="17"/>
      <c r="K17" t="s">
        <v>20</v>
      </c>
      <c r="L17">
        <v>12</v>
      </c>
      <c r="M17">
        <v>220</v>
      </c>
      <c r="N17" s="16">
        <f>SUM(M17/M24)</f>
        <v>0.15953589557650472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0</v>
      </c>
      <c r="H18">
        <v>11</v>
      </c>
      <c r="I18" s="16">
        <f>SUM(H18/H50)</f>
        <v>0.0010348071495766698</v>
      </c>
      <c r="J18" s="17"/>
      <c r="K18" t="s">
        <v>22</v>
      </c>
      <c r="L18">
        <v>16</v>
      </c>
      <c r="M18">
        <v>217</v>
      </c>
      <c r="N18" s="16">
        <f>SUM(M18/M24)</f>
        <v>0.15736040609137056</v>
      </c>
    </row>
    <row r="19" spans="1:14" ht="12.75">
      <c r="A19" t="s">
        <v>18</v>
      </c>
      <c r="B19">
        <v>107</v>
      </c>
      <c r="C19">
        <v>3328</v>
      </c>
      <c r="D19" s="16">
        <f>SUM(C19/C47)</f>
        <v>0.045343688262143196</v>
      </c>
      <c r="E19" s="17"/>
      <c r="F19" t="s">
        <v>18</v>
      </c>
      <c r="G19">
        <v>2</v>
      </c>
      <c r="H19">
        <v>84</v>
      </c>
      <c r="I19" s="16">
        <f>SUM(H19/H50)</f>
        <v>0.007902163687676388</v>
      </c>
      <c r="J19" s="17"/>
      <c r="K19" t="s">
        <v>53</v>
      </c>
      <c r="L19">
        <v>13</v>
      </c>
      <c r="M19">
        <v>55</v>
      </c>
      <c r="N19" s="16">
        <f>SUM(M19/M24)</f>
        <v>0.03988397389412618</v>
      </c>
    </row>
    <row r="20" spans="1:14" ht="12.75">
      <c r="A20" t="s">
        <v>24</v>
      </c>
      <c r="B20">
        <v>7</v>
      </c>
      <c r="C20">
        <v>402</v>
      </c>
      <c r="D20" s="16">
        <f>SUM(C20/C47)</f>
        <v>0.005477212344165134</v>
      </c>
      <c r="E20" s="17"/>
      <c r="F20" t="s">
        <v>24</v>
      </c>
      <c r="G20">
        <v>23</v>
      </c>
      <c r="H20">
        <v>556</v>
      </c>
      <c r="I20" s="16">
        <f>SUM(H20/H50)</f>
        <v>0.052304797742238944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5</v>
      </c>
      <c r="C21">
        <v>178</v>
      </c>
      <c r="D21" s="16">
        <f>SUM(C21/C47)</f>
        <v>0.0024252333265208804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40</v>
      </c>
      <c r="C22">
        <v>1382</v>
      </c>
      <c r="D22" s="16">
        <f>SUM(C22/C47)</f>
        <v>0.018829620546358745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34</v>
      </c>
      <c r="C23">
        <v>1444</v>
      </c>
      <c r="D23" s="16">
        <f>SUM(C23/C47)</f>
        <v>0.01967436473874242</v>
      </c>
      <c r="E23" s="17"/>
      <c r="F23" t="s">
        <v>50</v>
      </c>
      <c r="G23">
        <v>34</v>
      </c>
      <c r="H23">
        <v>313</v>
      </c>
      <c r="I23" s="16">
        <f>SUM(H23/H50)</f>
        <v>0.029444967074317967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0</v>
      </c>
      <c r="D24" s="16">
        <f>SUM(C24/C47)</f>
        <v>0</v>
      </c>
      <c r="E24" s="17"/>
      <c r="F24" t="s">
        <v>16</v>
      </c>
      <c r="G24">
        <v>7</v>
      </c>
      <c r="H24">
        <v>111</v>
      </c>
      <c r="I24" s="16">
        <f>SUM(H24/H50)</f>
        <v>0.010442144873000941</v>
      </c>
      <c r="J24" s="17"/>
      <c r="K24" s="62" t="str">
        <f>F50</f>
        <v>Total October 2013</v>
      </c>
      <c r="L24" s="63">
        <f>SUM(L6:L22)</f>
        <v>159</v>
      </c>
      <c r="M24" s="64">
        <f>SUM(M6:M23)</f>
        <v>1379</v>
      </c>
      <c r="N24" s="22"/>
    </row>
    <row r="25" spans="1:14" ht="12.75">
      <c r="A25" t="s">
        <v>28</v>
      </c>
      <c r="B25">
        <v>14</v>
      </c>
      <c r="C25">
        <v>462</v>
      </c>
      <c r="D25" s="16">
        <f>SUM(C25/C47)</f>
        <v>0.006294706723891273</v>
      </c>
      <c r="E25" s="17"/>
      <c r="F25" t="s">
        <v>26</v>
      </c>
      <c r="G25">
        <v>36</v>
      </c>
      <c r="H25">
        <v>605</v>
      </c>
      <c r="I25" s="16">
        <f>SUM(H25/H50)</f>
        <v>0.05691439322671684</v>
      </c>
      <c r="J25" s="17"/>
      <c r="K25" s="62" t="str">
        <f>F51</f>
        <v>Total October 2012</v>
      </c>
      <c r="L25" s="63">
        <v>59</v>
      </c>
      <c r="M25" s="63">
        <v>1071</v>
      </c>
      <c r="N25" s="22"/>
    </row>
    <row r="26" spans="1:14" ht="12.75">
      <c r="A26" t="s">
        <v>16</v>
      </c>
      <c r="B26">
        <v>9</v>
      </c>
      <c r="C26">
        <v>482</v>
      </c>
      <c r="D26" s="16">
        <f>SUM(C26/C47)</f>
        <v>0.006567204850466653</v>
      </c>
      <c r="E26" s="17"/>
      <c r="F26" t="s">
        <v>27</v>
      </c>
      <c r="G26">
        <v>33</v>
      </c>
      <c r="H26">
        <v>508</v>
      </c>
      <c r="I26" s="16">
        <f>SUM(H26/H50)</f>
        <v>0.0477892756349953</v>
      </c>
      <c r="J26" s="17"/>
      <c r="K26" s="62" t="str">
        <f>F52</f>
        <v>2013 change 2012</v>
      </c>
      <c r="L26" s="64">
        <f>SUM(L24-L25)</f>
        <v>100</v>
      </c>
      <c r="M26" s="64">
        <f>SUM(M24-M25)</f>
        <v>308</v>
      </c>
      <c r="N26" s="22"/>
    </row>
    <row r="27" spans="1:14" ht="12.75">
      <c r="A27" t="s">
        <v>26</v>
      </c>
      <c r="B27">
        <v>61</v>
      </c>
      <c r="C27">
        <v>5272</v>
      </c>
      <c r="D27" s="16">
        <f>SUM(C27/C47)</f>
        <v>0.07183050616527012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1.694915254237288</v>
      </c>
      <c r="M27" s="65">
        <f>SUM((M24-M25)/M25)</f>
        <v>0.2875816993464052</v>
      </c>
      <c r="N27" s="22"/>
    </row>
    <row r="28" spans="1:14" ht="12.75">
      <c r="A28" t="s">
        <v>44</v>
      </c>
      <c r="B28">
        <v>0</v>
      </c>
      <c r="C28">
        <v>13</v>
      </c>
      <c r="D28" s="16">
        <f>SUM(C28/C47)</f>
        <v>0.00017712378227399686</v>
      </c>
      <c r="E28" s="17"/>
      <c r="F28" t="s">
        <v>19</v>
      </c>
      <c r="G28">
        <v>127</v>
      </c>
      <c r="H28">
        <v>1134</v>
      </c>
      <c r="I28" s="16">
        <f>SUM(H28/H50)</f>
        <v>0.10667920978363123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48</v>
      </c>
      <c r="C29">
        <v>2181</v>
      </c>
      <c r="D29" s="16">
        <f>SUM(C29/C47)</f>
        <v>0.029715920703045167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0</v>
      </c>
      <c r="C30">
        <v>24</v>
      </c>
      <c r="D30" s="16">
        <f>SUM(C30/C47)</f>
        <v>0.00032699775189045575</v>
      </c>
      <c r="E30" s="17"/>
      <c r="F30" t="s">
        <v>64</v>
      </c>
      <c r="G30">
        <v>2</v>
      </c>
      <c r="H30">
        <v>13</v>
      </c>
      <c r="I30" s="16">
        <f>SUM(H30/H50)</f>
        <v>0.0012229539040451553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98</v>
      </c>
      <c r="C31">
        <v>3242</v>
      </c>
      <c r="D31" s="16">
        <f>SUM(C31/C47)</f>
        <v>0.04417194631786907</v>
      </c>
      <c r="E31" s="17"/>
      <c r="F31" t="s">
        <v>35</v>
      </c>
      <c r="G31">
        <v>0</v>
      </c>
      <c r="H31">
        <v>6</v>
      </c>
      <c r="I31" s="16">
        <f>SUM(H31/H50)</f>
        <v>0.0005644402634054562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1.362490632876899E-05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21</v>
      </c>
      <c r="C33">
        <v>2191</v>
      </c>
      <c r="D33" s="16">
        <f>SUM(C33/C47)</f>
        <v>0.029852169766332856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9"/>
      <c r="L33" s="51" t="s">
        <v>36</v>
      </c>
      <c r="M33" s="51"/>
      <c r="N33" s="52"/>
    </row>
    <row r="34" spans="1:14" ht="12.75">
      <c r="A34" t="s">
        <v>34</v>
      </c>
      <c r="B34">
        <v>142</v>
      </c>
      <c r="C34">
        <v>4842</v>
      </c>
      <c r="D34" s="16">
        <f>SUM(C34/C47)</f>
        <v>0.06597179644389944</v>
      </c>
      <c r="E34" s="17"/>
      <c r="F34" t="s">
        <v>31</v>
      </c>
      <c r="G34">
        <v>36</v>
      </c>
      <c r="H34">
        <v>723</v>
      </c>
      <c r="I34" s="16">
        <f>SUM(H34/H50)</f>
        <v>0.06801505174035748</v>
      </c>
      <c r="K34" s="11" t="s">
        <v>0</v>
      </c>
      <c r="L34" s="12" t="str">
        <f>B5</f>
        <v>01/10- 31/10</v>
      </c>
      <c r="M34" s="12" t="str">
        <f>C5</f>
        <v>01/01 - 31/10</v>
      </c>
      <c r="N34" s="13" t="s">
        <v>1</v>
      </c>
    </row>
    <row r="35" spans="1:14" ht="12.75">
      <c r="A35" t="s">
        <v>35</v>
      </c>
      <c r="B35">
        <v>8</v>
      </c>
      <c r="C35">
        <v>93</v>
      </c>
      <c r="D35" s="16">
        <f>SUM(C35/C47)</f>
        <v>0.0012671162885755161</v>
      </c>
      <c r="E35" s="17"/>
      <c r="F35" t="s">
        <v>52</v>
      </c>
      <c r="G35">
        <v>153</v>
      </c>
      <c r="H35">
        <v>2048</v>
      </c>
      <c r="I35" s="16">
        <f>SUM(H35/H50)</f>
        <v>0.19266227657572907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23</v>
      </c>
      <c r="C36">
        <v>562</v>
      </c>
      <c r="D36" s="16">
        <f>SUM(C36/C47)</f>
        <v>0.007657197356768172</v>
      </c>
      <c r="E36" s="17"/>
      <c r="F36" t="s">
        <v>53</v>
      </c>
      <c r="G36">
        <v>16</v>
      </c>
      <c r="H36">
        <v>105</v>
      </c>
      <c r="I36" s="16">
        <f>SUM(H36/H50)</f>
        <v>0.009877704609595485</v>
      </c>
      <c r="J36" s="17"/>
      <c r="K36" t="s">
        <v>67</v>
      </c>
      <c r="L36">
        <v>0</v>
      </c>
      <c r="M36">
        <v>7</v>
      </c>
      <c r="N36" s="16">
        <f>SUM(M36/M48)</f>
        <v>0.04294478527607362</v>
      </c>
    </row>
    <row r="37" spans="1:14" ht="12.75">
      <c r="A37" t="s">
        <v>31</v>
      </c>
      <c r="B37">
        <v>164</v>
      </c>
      <c r="C37">
        <v>7616</v>
      </c>
      <c r="D37" s="16">
        <f>SUM(C37/C47)</f>
        <v>0.10376728659990463</v>
      </c>
      <c r="E37" s="17"/>
      <c r="F37" t="s">
        <v>37</v>
      </c>
      <c r="G37">
        <v>0</v>
      </c>
      <c r="H37">
        <v>26</v>
      </c>
      <c r="I37" s="16">
        <f>SUM(H37/H50)</f>
        <v>0.0024459078080903106</v>
      </c>
      <c r="K37" t="s">
        <v>15</v>
      </c>
      <c r="L37">
        <v>0</v>
      </c>
      <c r="M37">
        <v>1</v>
      </c>
      <c r="N37" s="16">
        <f>SUM(M37/M48)</f>
        <v>0.006134969325153374</v>
      </c>
    </row>
    <row r="38" spans="1:14" ht="12.75">
      <c r="A38" t="s">
        <v>52</v>
      </c>
      <c r="B38">
        <v>276</v>
      </c>
      <c r="C38">
        <v>9351</v>
      </c>
      <c r="D38" s="16">
        <f>SUM(C38/C47)</f>
        <v>0.1274064990803188</v>
      </c>
      <c r="E38" s="17"/>
      <c r="F38" s="23"/>
      <c r="G38" s="19"/>
      <c r="H38" s="19"/>
      <c r="I38" s="30"/>
      <c r="K38" t="s">
        <v>50</v>
      </c>
      <c r="L38">
        <v>0</v>
      </c>
      <c r="M38">
        <v>6</v>
      </c>
      <c r="N38" s="16">
        <f>SUM(M38/M48)</f>
        <v>0.03680981595092025</v>
      </c>
    </row>
    <row r="39" spans="1:14" ht="12.75">
      <c r="A39" t="s">
        <v>22</v>
      </c>
      <c r="B39">
        <v>26</v>
      </c>
      <c r="C39">
        <v>877</v>
      </c>
      <c r="D39" s="16">
        <f>SUM(C39/C47)</f>
        <v>0.011949042850330403</v>
      </c>
      <c r="E39" s="17"/>
      <c r="F39" s="23"/>
      <c r="G39" s="19"/>
      <c r="H39" s="19"/>
      <c r="I39" s="30"/>
      <c r="K39" t="s">
        <v>20</v>
      </c>
      <c r="L39">
        <v>1</v>
      </c>
      <c r="M39">
        <v>11</v>
      </c>
      <c r="N39" s="16">
        <f>SUM(M39/M48)</f>
        <v>0.06748466257668712</v>
      </c>
    </row>
    <row r="40" spans="1:14" ht="12.75">
      <c r="A40" t="s">
        <v>53</v>
      </c>
      <c r="B40">
        <v>12</v>
      </c>
      <c r="C40">
        <v>100</v>
      </c>
      <c r="D40" s="16">
        <f>SUM(C40/C47)</f>
        <v>0.001362490632876899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8</v>
      </c>
      <c r="C41">
        <v>40</v>
      </c>
      <c r="D41" s="16">
        <f>SUM(C41/C47)</f>
        <v>0.0005449962531507595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20</v>
      </c>
      <c r="M42">
        <v>138</v>
      </c>
      <c r="N42" s="16">
        <f>SUM(M42/M48)</f>
        <v>0.8466257668711656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112</v>
      </c>
      <c r="B47" s="64">
        <f>SUM(B6:B45)</f>
        <v>1696</v>
      </c>
      <c r="C47" s="64">
        <f>SUM(C6:C45)</f>
        <v>73395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113</v>
      </c>
      <c r="B48" s="63">
        <v>1658</v>
      </c>
      <c r="C48" s="64">
        <v>78375</v>
      </c>
      <c r="D48" s="66"/>
      <c r="E48" s="20"/>
      <c r="F48" s="23"/>
      <c r="G48" s="29"/>
      <c r="H48" s="29"/>
      <c r="I48" s="30"/>
      <c r="J48" s="31"/>
      <c r="K48" s="62" t="str">
        <f>A47</f>
        <v>Total October 2013</v>
      </c>
      <c r="L48" s="64">
        <f>SUM(L35:L43)</f>
        <v>21</v>
      </c>
      <c r="M48" s="64">
        <f>SUM(M35:M43)</f>
        <v>163</v>
      </c>
      <c r="N48" s="22"/>
    </row>
    <row r="49" spans="1:14" ht="12.75">
      <c r="A49" s="62" t="s">
        <v>62</v>
      </c>
      <c r="B49" s="64">
        <f>SUM(B47-B48)</f>
        <v>38</v>
      </c>
      <c r="C49" s="64">
        <f>SUM(C47-C48)</f>
        <v>-4980</v>
      </c>
      <c r="D49" s="66"/>
      <c r="E49" s="5"/>
      <c r="F49" s="23"/>
      <c r="G49" s="29"/>
      <c r="H49" s="29"/>
      <c r="I49" s="30"/>
      <c r="J49" s="26"/>
      <c r="K49" s="62" t="str">
        <f>A48</f>
        <v>Total October 2012</v>
      </c>
      <c r="L49" s="63">
        <v>40</v>
      </c>
      <c r="M49" s="63">
        <v>236</v>
      </c>
      <c r="N49" s="22"/>
    </row>
    <row r="50" spans="1:14" ht="12.75">
      <c r="A50" s="62" t="s">
        <v>63</v>
      </c>
      <c r="B50" s="65">
        <f>SUM(B49/B48)</f>
        <v>0.022919179734620022</v>
      </c>
      <c r="C50" s="65">
        <f>SUM(C49/C48)</f>
        <v>-0.06354066985645933</v>
      </c>
      <c r="D50" s="67"/>
      <c r="E50" s="5"/>
      <c r="F50" s="62" t="str">
        <f>A47</f>
        <v>Total October 2013</v>
      </c>
      <c r="G50" s="64">
        <f>SUM(G6:G37)</f>
        <v>766</v>
      </c>
      <c r="H50" s="64">
        <f>SUM(H6:H49)</f>
        <v>10630</v>
      </c>
      <c r="I50" s="25"/>
      <c r="J50" s="26"/>
      <c r="K50" s="62" t="str">
        <f>A49</f>
        <v>2013 change 2012</v>
      </c>
      <c r="L50" s="64">
        <f>SUM(L48-L49)</f>
        <v>-19</v>
      </c>
      <c r="M50" s="64">
        <f>SUM(M48-M49)</f>
        <v>-73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October 2012</v>
      </c>
      <c r="G51" s="63">
        <v>533</v>
      </c>
      <c r="H51" s="63">
        <v>10455</v>
      </c>
      <c r="I51" s="55"/>
      <c r="J51" s="26"/>
      <c r="K51" s="62" t="str">
        <f>A50</f>
        <v>% change 2013 - 2012</v>
      </c>
      <c r="L51" s="65">
        <f>L50/L49</f>
        <v>-0.475</v>
      </c>
      <c r="M51" s="65">
        <f>SUM((M48-M49)/M49)</f>
        <v>-0.3093220338983051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233</v>
      </c>
      <c r="H52" s="64">
        <f>SUM(H50-H51)</f>
        <v>175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0.4371482176360225</v>
      </c>
      <c r="H53" s="65">
        <f>H52/H51</f>
        <v>0.01673840267814443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81" customFormat="1" ht="12.75">
      <c r="A2" s="2"/>
      <c r="N2" s="82"/>
    </row>
    <row r="3" spans="1:14" s="81" customFormat="1" ht="12.75">
      <c r="A3" s="2"/>
      <c r="B3" s="5"/>
      <c r="G3" s="5"/>
      <c r="H3" s="5"/>
      <c r="I3" s="5"/>
      <c r="J3" s="5"/>
      <c r="K3" s="5"/>
      <c r="L3" s="5"/>
      <c r="M3" s="5"/>
      <c r="N3" s="82"/>
    </row>
    <row r="4" spans="1:14" s="10" customFormat="1" ht="12.75">
      <c r="A4" s="83"/>
      <c r="B4" s="87" t="s">
        <v>48</v>
      </c>
      <c r="C4" s="87"/>
      <c r="D4" s="88"/>
      <c r="E4" s="5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115</v>
      </c>
      <c r="C5" s="12" t="s">
        <v>116</v>
      </c>
      <c r="D5" s="13" t="s">
        <v>1</v>
      </c>
      <c r="E5" s="5"/>
      <c r="F5" s="11" t="s">
        <v>0</v>
      </c>
      <c r="G5" s="12" t="str">
        <f>B5</f>
        <v>01/11- 30/11</v>
      </c>
      <c r="H5" s="12" t="str">
        <f>C5</f>
        <v>01/01 - 30/11</v>
      </c>
      <c r="I5" s="13" t="s">
        <v>1</v>
      </c>
      <c r="J5" s="5"/>
      <c r="K5" s="11" t="s">
        <v>0</v>
      </c>
      <c r="L5" s="12" t="str">
        <f>B5</f>
        <v>01/11- 30/11</v>
      </c>
      <c r="M5" s="12" t="str">
        <f>C5</f>
        <v>01/01 - 30/11</v>
      </c>
      <c r="N5" s="13" t="s">
        <v>1</v>
      </c>
    </row>
    <row r="6" spans="1:14" ht="12.75">
      <c r="A6" t="s">
        <v>2</v>
      </c>
      <c r="B6">
        <v>1</v>
      </c>
      <c r="C6">
        <v>16</v>
      </c>
      <c r="D6" s="16">
        <f>SUM(C6/C47)</f>
        <v>0.0002159506552752696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0.0013324450366422385</v>
      </c>
    </row>
    <row r="7" spans="1:14" ht="12.75">
      <c r="A7" t="s">
        <v>4</v>
      </c>
      <c r="B7">
        <v>20</v>
      </c>
      <c r="C7">
        <v>3687</v>
      </c>
      <c r="D7" s="16">
        <f>SUM(C7/C47)</f>
        <v>0.04976312912499494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9</v>
      </c>
      <c r="M7">
        <v>300</v>
      </c>
      <c r="N7" s="16">
        <f>SUM(M7/M24)</f>
        <v>0.19986675549633579</v>
      </c>
    </row>
    <row r="8" spans="1:14" ht="12.75">
      <c r="A8" t="s">
        <v>7</v>
      </c>
      <c r="B8">
        <v>22</v>
      </c>
      <c r="C8">
        <v>3522</v>
      </c>
      <c r="D8" s="16">
        <f>SUM(C8/C47)</f>
        <v>0.04753613799246872</v>
      </c>
      <c r="E8" s="17"/>
      <c r="F8" t="s">
        <v>5</v>
      </c>
      <c r="G8">
        <v>32</v>
      </c>
      <c r="H8">
        <v>659</v>
      </c>
      <c r="I8" s="16">
        <f>SUM(H8/H50)</f>
        <v>0.05985467756584923</v>
      </c>
      <c r="J8" s="17"/>
      <c r="K8" t="s">
        <v>66</v>
      </c>
      <c r="L8">
        <v>5</v>
      </c>
      <c r="M8">
        <v>11</v>
      </c>
      <c r="N8" s="16">
        <f>SUM(M8/M24)</f>
        <v>0.0073284477015323115</v>
      </c>
    </row>
    <row r="9" spans="1:14" ht="12.75">
      <c r="A9" t="s">
        <v>3</v>
      </c>
      <c r="B9">
        <v>0</v>
      </c>
      <c r="C9">
        <v>11</v>
      </c>
      <c r="D9" s="16">
        <f>SUM(C9/C47)</f>
        <v>0.00014846607550174785</v>
      </c>
      <c r="E9" s="17"/>
      <c r="F9" t="s">
        <v>79</v>
      </c>
      <c r="G9">
        <v>0</v>
      </c>
      <c r="H9">
        <v>1</v>
      </c>
      <c r="I9" s="16">
        <f>SUM(H9/H50)</f>
        <v>9.082652134423252E-05</v>
      </c>
      <c r="J9" s="17"/>
      <c r="K9" t="s">
        <v>9</v>
      </c>
      <c r="L9">
        <v>6</v>
      </c>
      <c r="M9">
        <v>47</v>
      </c>
      <c r="N9" s="16">
        <f>SUM(M9/M24)</f>
        <v>0.0313124583610926</v>
      </c>
    </row>
    <row r="10" spans="1:14" ht="12.75">
      <c r="A10" t="s">
        <v>5</v>
      </c>
      <c r="B10">
        <v>4</v>
      </c>
      <c r="C10">
        <v>1220</v>
      </c>
      <c r="D10" s="16">
        <f>SUM(C10/C47)</f>
        <v>0.016466237464739308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4</v>
      </c>
      <c r="M10">
        <v>70</v>
      </c>
      <c r="N10" s="16">
        <f>SUM(M10/M24)</f>
        <v>0.046635576282478344</v>
      </c>
    </row>
    <row r="11" spans="1:14" ht="12.75">
      <c r="A11" t="s">
        <v>79</v>
      </c>
      <c r="B11">
        <v>39</v>
      </c>
      <c r="C11">
        <v>1282</v>
      </c>
      <c r="D11" s="16">
        <f>SUM(C11/C47)</f>
        <v>0.017303046253930976</v>
      </c>
      <c r="E11" s="17"/>
      <c r="F11" t="s">
        <v>10</v>
      </c>
      <c r="G11">
        <v>8</v>
      </c>
      <c r="H11">
        <v>311</v>
      </c>
      <c r="I11" s="16">
        <f>SUM(H11/H50)</f>
        <v>0.028247048138056313</v>
      </c>
      <c r="J11" s="17"/>
      <c r="K11" t="s">
        <v>13</v>
      </c>
      <c r="L11">
        <v>0</v>
      </c>
      <c r="M11">
        <v>96</v>
      </c>
      <c r="N11" s="16">
        <f>SUM(M11/M24)</f>
        <v>0.06395736175882745</v>
      </c>
    </row>
    <row r="12" spans="1:14" ht="12.75">
      <c r="A12" t="s">
        <v>10</v>
      </c>
      <c r="B12">
        <v>12</v>
      </c>
      <c r="C12">
        <v>456</v>
      </c>
      <c r="D12" s="16">
        <f>SUM(C12/C47)</f>
        <v>0.006154593675345183</v>
      </c>
      <c r="E12" s="17"/>
      <c r="F12" t="s">
        <v>12</v>
      </c>
      <c r="G12">
        <v>104</v>
      </c>
      <c r="H12">
        <v>2527</v>
      </c>
      <c r="I12" s="16">
        <f>SUM(H12/H50)</f>
        <v>0.22951861943687557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63</v>
      </c>
      <c r="C13">
        <v>7516</v>
      </c>
      <c r="D13" s="16">
        <f>SUM(C13/C47)</f>
        <v>0.10144282031555789</v>
      </c>
      <c r="E13" s="17"/>
      <c r="F13" t="s">
        <v>49</v>
      </c>
      <c r="G13">
        <v>11</v>
      </c>
      <c r="H13">
        <v>442</v>
      </c>
      <c r="I13" s="16">
        <f>SUM(H13/H50)</f>
        <v>0.040145322434150775</v>
      </c>
      <c r="J13" s="17"/>
      <c r="K13" t="s">
        <v>15</v>
      </c>
      <c r="L13">
        <v>12</v>
      </c>
      <c r="M13">
        <v>131</v>
      </c>
      <c r="N13" s="16">
        <f>SUM(M13/M24)</f>
        <v>0.08727514990006663</v>
      </c>
    </row>
    <row r="14" spans="1:14" ht="12.75">
      <c r="A14" t="s">
        <v>49</v>
      </c>
      <c r="B14">
        <v>43</v>
      </c>
      <c r="C14">
        <v>4901</v>
      </c>
      <c r="D14" s="16">
        <f>SUM(C14/C47)</f>
        <v>0.06614838509400602</v>
      </c>
      <c r="E14" s="17"/>
      <c r="F14" t="s">
        <v>83</v>
      </c>
      <c r="G14">
        <v>2</v>
      </c>
      <c r="H14">
        <v>17</v>
      </c>
      <c r="I14" s="16">
        <f>SUM(H14/H50)</f>
        <v>0.0015440508628519528</v>
      </c>
      <c r="J14" s="17"/>
      <c r="K14" t="s">
        <v>50</v>
      </c>
      <c r="L14">
        <v>10</v>
      </c>
      <c r="M14">
        <v>141</v>
      </c>
      <c r="N14" s="16">
        <f>SUM(M14/M24)</f>
        <v>0.09393737508327782</v>
      </c>
    </row>
    <row r="15" spans="1:14" ht="12.75">
      <c r="A15" t="s">
        <v>17</v>
      </c>
      <c r="B15">
        <v>21</v>
      </c>
      <c r="C15">
        <v>1001</v>
      </c>
      <c r="D15" s="16">
        <f>SUM(C15/C47)</f>
        <v>0.013510412870659055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1</v>
      </c>
      <c r="M15">
        <v>40</v>
      </c>
      <c r="N15" s="16">
        <f>SUM(M15/M24)</f>
        <v>0.02664890073284477</v>
      </c>
    </row>
    <row r="16" spans="1:14" ht="12.75">
      <c r="A16" t="s">
        <v>14</v>
      </c>
      <c r="B16">
        <v>27</v>
      </c>
      <c r="C16">
        <v>5800</v>
      </c>
      <c r="D16" s="16">
        <f>SUM(C16/C47)</f>
        <v>0.07828211253728523</v>
      </c>
      <c r="E16" s="17"/>
      <c r="F16" t="s">
        <v>14</v>
      </c>
      <c r="G16">
        <v>7</v>
      </c>
      <c r="H16">
        <v>485</v>
      </c>
      <c r="I16" s="16">
        <f>SUM(H16/H50)</f>
        <v>0.04405086285195277</v>
      </c>
      <c r="J16" s="17"/>
      <c r="K16" t="s">
        <v>19</v>
      </c>
      <c r="L16">
        <v>5</v>
      </c>
      <c r="M16">
        <v>117</v>
      </c>
      <c r="N16" s="16">
        <f>SUM(M16/M24)</f>
        <v>0.07794803464357095</v>
      </c>
    </row>
    <row r="17" spans="1:14" ht="12.75">
      <c r="A17" t="s">
        <v>23</v>
      </c>
      <c r="B17">
        <v>1</v>
      </c>
      <c r="C17">
        <v>154</v>
      </c>
      <c r="D17" s="16">
        <f>SUM(C17/C47)</f>
        <v>0.00207852505702447</v>
      </c>
      <c r="E17" s="17"/>
      <c r="F17" t="s">
        <v>11</v>
      </c>
      <c r="G17">
        <v>2</v>
      </c>
      <c r="H17">
        <v>110</v>
      </c>
      <c r="I17" s="16">
        <f>SUM(H17/H50)</f>
        <v>0.009990917347865577</v>
      </c>
      <c r="J17" s="17"/>
      <c r="K17" t="s">
        <v>20</v>
      </c>
      <c r="L17">
        <v>14</v>
      </c>
      <c r="M17">
        <v>235</v>
      </c>
      <c r="N17" s="16">
        <f>SUM(M17/M24)</f>
        <v>0.15656229180546302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0</v>
      </c>
      <c r="H18">
        <v>11</v>
      </c>
      <c r="I18" s="16">
        <f>SUM(H18/H50)</f>
        <v>0.0009990917347865577</v>
      </c>
      <c r="J18" s="17"/>
      <c r="K18" t="s">
        <v>22</v>
      </c>
      <c r="L18">
        <v>6</v>
      </c>
      <c r="M18">
        <v>253</v>
      </c>
      <c r="N18" s="16">
        <f>SUM(M18/M24)</f>
        <v>0.16855429713524317</v>
      </c>
    </row>
    <row r="19" spans="1:14" ht="12.75">
      <c r="A19" t="s">
        <v>18</v>
      </c>
      <c r="B19">
        <v>19</v>
      </c>
      <c r="C19">
        <v>3347</v>
      </c>
      <c r="D19" s="16">
        <f>SUM(C19/C47)</f>
        <v>0.04517417770039546</v>
      </c>
      <c r="E19" s="17"/>
      <c r="F19" t="s">
        <v>18</v>
      </c>
      <c r="G19">
        <v>3</v>
      </c>
      <c r="H19">
        <v>87</v>
      </c>
      <c r="I19" s="16">
        <f>SUM(H19/H50)</f>
        <v>0.00790190735694823</v>
      </c>
      <c r="J19" s="17"/>
      <c r="K19" t="s">
        <v>53</v>
      </c>
      <c r="L19">
        <v>4</v>
      </c>
      <c r="M19">
        <v>58</v>
      </c>
      <c r="N19" s="16">
        <f>SUM(M19/M24)</f>
        <v>0.038640906062624915</v>
      </c>
    </row>
    <row r="20" spans="1:14" ht="12.75">
      <c r="A20" t="s">
        <v>24</v>
      </c>
      <c r="B20">
        <v>3</v>
      </c>
      <c r="C20">
        <v>405</v>
      </c>
      <c r="D20" s="16">
        <f>SUM(C20/C47)</f>
        <v>0.005466250961655262</v>
      </c>
      <c r="E20" s="17"/>
      <c r="F20" t="s">
        <v>24</v>
      </c>
      <c r="G20">
        <v>10</v>
      </c>
      <c r="H20">
        <v>566</v>
      </c>
      <c r="I20" s="16">
        <f>SUM(H20/H50)</f>
        <v>0.05140781108083561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6</v>
      </c>
      <c r="C21">
        <v>184</v>
      </c>
      <c r="D21" s="16">
        <f>SUM(C21/C47)</f>
        <v>0.0024834325356656002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25</v>
      </c>
      <c r="C22">
        <v>1407</v>
      </c>
      <c r="D22" s="16">
        <f>SUM(C22/C47)</f>
        <v>0.018990160748269022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11</v>
      </c>
      <c r="C23">
        <v>1455</v>
      </c>
      <c r="D23" s="16">
        <f>SUM(C23/C47)</f>
        <v>0.019638012714094828</v>
      </c>
      <c r="E23" s="17"/>
      <c r="F23" t="s">
        <v>50</v>
      </c>
      <c r="G23">
        <v>22</v>
      </c>
      <c r="H23">
        <v>334</v>
      </c>
      <c r="I23" s="16">
        <f>SUM(H23/H50)</f>
        <v>0.03033605812897366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0</v>
      </c>
      <c r="D24" s="16">
        <f>SUM(C24/C47)</f>
        <v>0</v>
      </c>
      <c r="E24" s="17"/>
      <c r="F24" t="s">
        <v>16</v>
      </c>
      <c r="G24">
        <v>6</v>
      </c>
      <c r="H24">
        <v>117</v>
      </c>
      <c r="I24" s="16">
        <f>SUM(H24/H50)</f>
        <v>0.010626702997275205</v>
      </c>
      <c r="J24" s="17"/>
      <c r="K24" s="62" t="str">
        <f>F50</f>
        <v>Total November 2013</v>
      </c>
      <c r="L24" s="63">
        <f>SUM(L6:L22)</f>
        <v>76</v>
      </c>
      <c r="M24" s="64">
        <f>SUM(M6:M23)</f>
        <v>1501</v>
      </c>
      <c r="N24" s="22"/>
    </row>
    <row r="25" spans="1:14" ht="12.75">
      <c r="A25" t="s">
        <v>28</v>
      </c>
      <c r="B25">
        <v>2</v>
      </c>
      <c r="C25">
        <v>464</v>
      </c>
      <c r="D25" s="16">
        <f>SUM(C25/C47)</f>
        <v>0.006262569002982819</v>
      </c>
      <c r="E25" s="17"/>
      <c r="F25" t="s">
        <v>26</v>
      </c>
      <c r="G25">
        <v>26</v>
      </c>
      <c r="H25">
        <v>631</v>
      </c>
      <c r="I25" s="16">
        <f>SUM(H25/H50)</f>
        <v>0.05731153496821072</v>
      </c>
      <c r="J25" s="17"/>
      <c r="K25" s="62" t="str">
        <f>F51</f>
        <v>Total November 2012</v>
      </c>
      <c r="L25" s="5">
        <v>35</v>
      </c>
      <c r="M25" s="5">
        <v>1106</v>
      </c>
      <c r="N25" s="22"/>
    </row>
    <row r="26" spans="1:14" ht="12.75">
      <c r="A26" t="s">
        <v>16</v>
      </c>
      <c r="B26">
        <v>1</v>
      </c>
      <c r="C26">
        <v>483</v>
      </c>
      <c r="D26" s="16">
        <f>SUM(C26/C47)</f>
        <v>0.006519010406122201</v>
      </c>
      <c r="E26" s="17"/>
      <c r="F26" t="s">
        <v>27</v>
      </c>
      <c r="G26">
        <v>18</v>
      </c>
      <c r="H26">
        <v>526</v>
      </c>
      <c r="I26" s="16">
        <f>SUM(H26/H50)</f>
        <v>0.0477747502270663</v>
      </c>
      <c r="J26" s="17"/>
      <c r="K26" s="62" t="str">
        <f>F52</f>
        <v>2013 change 2012</v>
      </c>
      <c r="L26" s="64">
        <f>SUM(L24-L25)</f>
        <v>41</v>
      </c>
      <c r="M26" s="64">
        <f>SUM(M24-M25)</f>
        <v>395</v>
      </c>
      <c r="N26" s="22"/>
    </row>
    <row r="27" spans="1:14" ht="12.75">
      <c r="A27" t="s">
        <v>26</v>
      </c>
      <c r="B27">
        <v>36</v>
      </c>
      <c r="C27">
        <v>5308</v>
      </c>
      <c r="D27" s="16">
        <f>SUM(C27/C47)</f>
        <v>0.0716416298875707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1.1714285714285715</v>
      </c>
      <c r="M27" s="65">
        <f>SUM((M24-M25)/M25)</f>
        <v>0.35714285714285715</v>
      </c>
      <c r="N27" s="22"/>
    </row>
    <row r="28" spans="1:14" ht="12.75">
      <c r="A28" t="s">
        <v>44</v>
      </c>
      <c r="B28">
        <v>1</v>
      </c>
      <c r="C28">
        <v>14</v>
      </c>
      <c r="D28" s="16">
        <f>SUM(C28/C47)</f>
        <v>0.0001889568233658609</v>
      </c>
      <c r="E28" s="17"/>
      <c r="F28" t="s">
        <v>19</v>
      </c>
      <c r="G28">
        <v>26</v>
      </c>
      <c r="H28">
        <v>1160</v>
      </c>
      <c r="I28" s="16">
        <f>SUM(H28/H50)</f>
        <v>0.10535876475930972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12</v>
      </c>
      <c r="C29">
        <v>2193</v>
      </c>
      <c r="D29" s="16">
        <f>SUM(C29/C47)</f>
        <v>0.029598736688666638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0</v>
      </c>
      <c r="C30">
        <v>24</v>
      </c>
      <c r="D30" s="16">
        <f>SUM(C30/C47)</f>
        <v>0.0003239259829129044</v>
      </c>
      <c r="E30" s="17"/>
      <c r="F30" t="s">
        <v>64</v>
      </c>
      <c r="G30">
        <v>1</v>
      </c>
      <c r="H30">
        <v>14</v>
      </c>
      <c r="I30" s="16">
        <f>SUM(H30/H50)</f>
        <v>0.0012715712988192551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55</v>
      </c>
      <c r="C31">
        <v>3297</v>
      </c>
      <c r="D31" s="16">
        <f>SUM(C31/C47)</f>
        <v>0.04449933190266024</v>
      </c>
      <c r="E31" s="17"/>
      <c r="F31" t="s">
        <v>35</v>
      </c>
      <c r="G31">
        <v>0</v>
      </c>
      <c r="H31">
        <v>6</v>
      </c>
      <c r="I31" s="16">
        <f>SUM(H31/H50)</f>
        <v>0.0005449591280653951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1.349691595470435E-05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2</v>
      </c>
      <c r="C33">
        <v>2190</v>
      </c>
      <c r="D33" s="16">
        <f>SUM(C33/C47)</f>
        <v>0.029558245940802527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9"/>
      <c r="L33" s="51" t="s">
        <v>36</v>
      </c>
      <c r="M33" s="51"/>
      <c r="N33" s="52"/>
    </row>
    <row r="34" spans="1:14" ht="12.75">
      <c r="A34" t="s">
        <v>34</v>
      </c>
      <c r="B34">
        <v>59</v>
      </c>
      <c r="C34">
        <v>4901</v>
      </c>
      <c r="D34" s="16">
        <f>SUM(C34/C47)</f>
        <v>0.06614838509400602</v>
      </c>
      <c r="E34" s="17"/>
      <c r="F34" t="s">
        <v>31</v>
      </c>
      <c r="G34">
        <v>14</v>
      </c>
      <c r="H34">
        <v>736</v>
      </c>
      <c r="I34" s="16">
        <f>SUM(H34/H50)</f>
        <v>0.06684831970935513</v>
      </c>
      <c r="K34" s="11" t="s">
        <v>0</v>
      </c>
      <c r="L34" s="12" t="str">
        <f>B5</f>
        <v>01/11- 30/11</v>
      </c>
      <c r="M34" s="12" t="str">
        <f>C5</f>
        <v>01/01 - 30/11</v>
      </c>
      <c r="N34" s="13" t="s">
        <v>1</v>
      </c>
    </row>
    <row r="35" spans="1:14" ht="12.75">
      <c r="A35" t="s">
        <v>35</v>
      </c>
      <c r="B35">
        <v>20</v>
      </c>
      <c r="C35">
        <v>113</v>
      </c>
      <c r="D35" s="16">
        <f>SUM(C35/C47)</f>
        <v>0.0015251515028815916</v>
      </c>
      <c r="E35" s="17"/>
      <c r="F35" t="s">
        <v>52</v>
      </c>
      <c r="G35">
        <v>30</v>
      </c>
      <c r="H35">
        <v>2078</v>
      </c>
      <c r="I35" s="16">
        <f>SUM(H35/H50)</f>
        <v>0.18873751135331518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14</v>
      </c>
      <c r="C36">
        <v>576</v>
      </c>
      <c r="D36" s="16">
        <f>SUM(C36/C47)</f>
        <v>0.0077742235899097055</v>
      </c>
      <c r="E36" s="17"/>
      <c r="F36" t="s">
        <v>53</v>
      </c>
      <c r="G36">
        <v>61</v>
      </c>
      <c r="H36">
        <v>166</v>
      </c>
      <c r="I36" s="16">
        <f>SUM(H36/H50)</f>
        <v>0.015077202543142598</v>
      </c>
      <c r="J36" s="17"/>
      <c r="K36" t="s">
        <v>67</v>
      </c>
      <c r="L36">
        <v>0</v>
      </c>
      <c r="M36">
        <v>7</v>
      </c>
      <c r="N36" s="16">
        <f>SUM(M36/M48)</f>
        <v>0.04294478527607362</v>
      </c>
    </row>
    <row r="37" spans="1:14" ht="12.75">
      <c r="A37" t="s">
        <v>31</v>
      </c>
      <c r="B37">
        <v>37</v>
      </c>
      <c r="C37">
        <v>7654</v>
      </c>
      <c r="D37" s="16">
        <f>SUM(C37/C47)</f>
        <v>0.1033053947173071</v>
      </c>
      <c r="E37" s="17"/>
      <c r="F37" t="s">
        <v>37</v>
      </c>
      <c r="G37">
        <v>0</v>
      </c>
      <c r="H37">
        <v>26</v>
      </c>
      <c r="I37" s="16">
        <f>SUM(H37/H50)</f>
        <v>0.0023614895549500456</v>
      </c>
      <c r="K37" t="s">
        <v>15</v>
      </c>
      <c r="L37">
        <v>0</v>
      </c>
      <c r="M37">
        <v>1</v>
      </c>
      <c r="N37" s="16">
        <f>SUM(M37/M48)</f>
        <v>0.006134969325153374</v>
      </c>
    </row>
    <row r="38" spans="1:14" ht="12.75">
      <c r="A38" t="s">
        <v>52</v>
      </c>
      <c r="B38">
        <v>135</v>
      </c>
      <c r="C38">
        <v>9485</v>
      </c>
      <c r="D38" s="16">
        <f>SUM(C38/C47)</f>
        <v>0.12801824783037077</v>
      </c>
      <c r="E38" s="17"/>
      <c r="F38" s="23"/>
      <c r="G38" s="19"/>
      <c r="H38" s="19"/>
      <c r="I38" s="30"/>
      <c r="K38" t="s">
        <v>50</v>
      </c>
      <c r="L38">
        <v>0</v>
      </c>
      <c r="M38">
        <v>6</v>
      </c>
      <c r="N38" s="16">
        <f>SUM(M38/M48)</f>
        <v>0.03680981595092025</v>
      </c>
    </row>
    <row r="39" spans="1:14" ht="12.75">
      <c r="A39" t="s">
        <v>22</v>
      </c>
      <c r="B39">
        <v>6</v>
      </c>
      <c r="C39">
        <v>883</v>
      </c>
      <c r="D39" s="16">
        <f>SUM(C39/C47)</f>
        <v>0.011917776788003941</v>
      </c>
      <c r="E39" s="17"/>
      <c r="F39" s="23"/>
      <c r="G39" s="19"/>
      <c r="H39" s="19"/>
      <c r="I39" s="30"/>
      <c r="K39" t="s">
        <v>20</v>
      </c>
      <c r="L39">
        <v>0</v>
      </c>
      <c r="M39">
        <v>11</v>
      </c>
      <c r="N39" s="16">
        <f>SUM(M39/M48)</f>
        <v>0.06748466257668712</v>
      </c>
    </row>
    <row r="40" spans="1:14" ht="12.75">
      <c r="A40" t="s">
        <v>53</v>
      </c>
      <c r="B40">
        <v>4</v>
      </c>
      <c r="C40">
        <v>101</v>
      </c>
      <c r="D40" s="16">
        <f>SUM(C40/C47)</f>
        <v>0.0013631885114251394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1</v>
      </c>
      <c r="C41">
        <v>40</v>
      </c>
      <c r="D41" s="16">
        <f>SUM(C41/C47)</f>
        <v>0.000539876638188174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0</v>
      </c>
      <c r="M42">
        <v>138</v>
      </c>
      <c r="N42" s="16">
        <f>SUM(M42/M48)</f>
        <v>0.8466257668711656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117</v>
      </c>
      <c r="B47" s="64">
        <f>SUM(B6:B45)</f>
        <v>702</v>
      </c>
      <c r="C47" s="64">
        <f>SUM(C6:C45)</f>
        <v>74091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118</v>
      </c>
      <c r="B48" s="5">
        <v>883</v>
      </c>
      <c r="C48" s="5">
        <v>79258</v>
      </c>
      <c r="D48" s="66"/>
      <c r="E48" s="20"/>
      <c r="F48" s="23"/>
      <c r="G48" s="29"/>
      <c r="H48" s="29"/>
      <c r="I48" s="30"/>
      <c r="J48" s="31"/>
      <c r="K48" s="62" t="str">
        <f>A47</f>
        <v>Total November 2013</v>
      </c>
      <c r="L48" s="64">
        <f>SUM(L35:L43)</f>
        <v>0</v>
      </c>
      <c r="M48" s="64">
        <f>SUM(M35:M43)</f>
        <v>163</v>
      </c>
      <c r="N48" s="22"/>
    </row>
    <row r="49" spans="1:14" ht="12.75">
      <c r="A49" s="62" t="s">
        <v>62</v>
      </c>
      <c r="B49" s="64">
        <f>SUM(B47-B48)</f>
        <v>-181</v>
      </c>
      <c r="C49" s="64">
        <f>SUM(C47-C48)</f>
        <v>-5167</v>
      </c>
      <c r="D49" s="66"/>
      <c r="E49" s="5"/>
      <c r="F49" s="23"/>
      <c r="G49" s="29"/>
      <c r="H49" s="29"/>
      <c r="I49" s="30"/>
      <c r="J49" s="26"/>
      <c r="K49" s="62" t="str">
        <f>A48</f>
        <v>Total November 2012</v>
      </c>
      <c r="L49" s="63">
        <v>0</v>
      </c>
      <c r="M49" s="63">
        <v>236</v>
      </c>
      <c r="N49" s="22"/>
    </row>
    <row r="50" spans="1:14" ht="12.75">
      <c r="A50" s="62" t="s">
        <v>63</v>
      </c>
      <c r="B50" s="65">
        <f>SUM(B49/B48)</f>
        <v>-0.20498301245753114</v>
      </c>
      <c r="C50" s="65">
        <f>SUM(C49/C48)</f>
        <v>-0.06519215725857326</v>
      </c>
      <c r="D50" s="67"/>
      <c r="E50" s="5"/>
      <c r="F50" s="62" t="str">
        <f>A47</f>
        <v>Total November 2013</v>
      </c>
      <c r="G50" s="64">
        <f>SUM(G6:G37)</f>
        <v>383</v>
      </c>
      <c r="H50" s="64">
        <f>SUM(H6:H49)</f>
        <v>11010</v>
      </c>
      <c r="I50" s="25"/>
      <c r="J50" s="26"/>
      <c r="K50" s="62" t="str">
        <f>A49</f>
        <v>2013 change 2012</v>
      </c>
      <c r="L50" s="64">
        <f>SUM(L48-L49)</f>
        <v>0</v>
      </c>
      <c r="M50" s="64">
        <f>SUM(M48-M49)</f>
        <v>-73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November 2012</v>
      </c>
      <c r="G51" s="63">
        <v>533</v>
      </c>
      <c r="H51" s="63">
        <v>10455</v>
      </c>
      <c r="I51" s="55"/>
      <c r="J51" s="26"/>
      <c r="K51" s="62" t="str">
        <f>A50</f>
        <v>% change 2013 - 2012</v>
      </c>
      <c r="L51" s="65" t="e">
        <f>L50/L49</f>
        <v>#DIV/0!</v>
      </c>
      <c r="M51" s="65">
        <f>SUM((M48-M49)/M49)</f>
        <v>-0.3093220338983051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-150</v>
      </c>
      <c r="H52" s="64">
        <f>SUM(H50-H51)</f>
        <v>555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-0.28142589118198874</v>
      </c>
      <c r="H53" s="65">
        <f>H52/H51</f>
        <v>0.05308464849354376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B2" sqref="B2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119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81" customFormat="1" ht="12.75">
      <c r="A2" s="2"/>
      <c r="N2" s="82"/>
    </row>
    <row r="3" spans="1:14" s="81" customFormat="1" ht="12.75">
      <c r="A3" s="2"/>
      <c r="B3" s="5"/>
      <c r="G3" s="5"/>
      <c r="H3" s="5"/>
      <c r="I3" s="5"/>
      <c r="J3" s="5"/>
      <c r="K3" s="5"/>
      <c r="L3" s="5"/>
      <c r="M3" s="5"/>
      <c r="N3" s="82"/>
    </row>
    <row r="4" spans="1:14" s="10" customFormat="1" ht="12.75">
      <c r="A4" s="83"/>
      <c r="B4" s="87" t="s">
        <v>48</v>
      </c>
      <c r="C4" s="87"/>
      <c r="D4" s="88"/>
      <c r="E4" s="5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120</v>
      </c>
      <c r="C5" s="12" t="s">
        <v>121</v>
      </c>
      <c r="D5" s="13" t="s">
        <v>1</v>
      </c>
      <c r="E5" s="5"/>
      <c r="F5" s="11" t="s">
        <v>0</v>
      </c>
      <c r="G5" s="12" t="str">
        <f>B5</f>
        <v>01/12- 31/12</v>
      </c>
      <c r="H5" s="12" t="str">
        <f>C5</f>
        <v>01/01 - 31/12</v>
      </c>
      <c r="I5" s="13" t="s">
        <v>1</v>
      </c>
      <c r="J5" s="5"/>
      <c r="K5" s="11" t="s">
        <v>0</v>
      </c>
      <c r="L5" s="12" t="str">
        <f>B5</f>
        <v>01/12- 31/12</v>
      </c>
      <c r="M5" s="12" t="str">
        <f>C5</f>
        <v>01/01 - 31/12</v>
      </c>
      <c r="N5" s="13" t="s">
        <v>1</v>
      </c>
    </row>
    <row r="6" spans="1:14" ht="12.75">
      <c r="A6" t="s">
        <v>2</v>
      </c>
      <c r="B6">
        <v>0</v>
      </c>
      <c r="C6">
        <v>16</v>
      </c>
      <c r="D6" s="16">
        <f>SUM(C6/C47)</f>
        <v>0.00021533450870086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0.001287001287001287</v>
      </c>
    </row>
    <row r="7" spans="1:14" ht="12.75">
      <c r="A7" t="s">
        <v>4</v>
      </c>
      <c r="B7">
        <v>0</v>
      </c>
      <c r="C7">
        <v>3687</v>
      </c>
      <c r="D7" s="16">
        <f>SUM(C7/C47)</f>
        <v>0.049621145848754426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6</v>
      </c>
      <c r="M7">
        <v>306</v>
      </c>
      <c r="N7" s="16">
        <f>SUM(M7/M24)</f>
        <v>0.1969111969111969</v>
      </c>
    </row>
    <row r="8" spans="1:14" ht="12.75">
      <c r="A8" t="s">
        <v>7</v>
      </c>
      <c r="B8">
        <v>8</v>
      </c>
      <c r="C8">
        <v>3530</v>
      </c>
      <c r="D8" s="16">
        <f>SUM(C8/C47)</f>
        <v>0.04750817598212723</v>
      </c>
      <c r="E8" s="17"/>
      <c r="F8" t="s">
        <v>5</v>
      </c>
      <c r="G8">
        <v>7</v>
      </c>
      <c r="H8">
        <v>666</v>
      </c>
      <c r="I8" s="16">
        <f>SUM(H8/H50)</f>
        <v>0.060130010834236185</v>
      </c>
      <c r="J8" s="17"/>
      <c r="K8" t="s">
        <v>66</v>
      </c>
      <c r="L8">
        <v>0</v>
      </c>
      <c r="M8">
        <v>11</v>
      </c>
      <c r="N8" s="16">
        <f>SUM(M8/M24)</f>
        <v>0.007078507078507079</v>
      </c>
    </row>
    <row r="9" spans="1:14" ht="12.75">
      <c r="A9" t="s">
        <v>3</v>
      </c>
      <c r="B9">
        <v>1</v>
      </c>
      <c r="C9">
        <v>12</v>
      </c>
      <c r="D9" s="16">
        <f>SUM(C9/C47)</f>
        <v>0.00016150088152564498</v>
      </c>
      <c r="E9" s="17"/>
      <c r="F9" t="s">
        <v>79</v>
      </c>
      <c r="G9">
        <v>0</v>
      </c>
      <c r="H9">
        <v>1</v>
      </c>
      <c r="I9" s="16">
        <f>SUM(H9/H50)</f>
        <v>9.028530155290719E-05</v>
      </c>
      <c r="J9" s="17"/>
      <c r="K9" t="s">
        <v>9</v>
      </c>
      <c r="L9">
        <v>0</v>
      </c>
      <c r="M9">
        <v>47</v>
      </c>
      <c r="N9" s="16">
        <f>SUM(M9/M24)</f>
        <v>0.030244530244530245</v>
      </c>
    </row>
    <row r="10" spans="1:14" ht="12.75">
      <c r="A10" t="s">
        <v>5</v>
      </c>
      <c r="B10">
        <v>0</v>
      </c>
      <c r="C10">
        <v>1220</v>
      </c>
      <c r="D10" s="16">
        <f>SUM(C10/C47)</f>
        <v>0.016419256288440574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2</v>
      </c>
      <c r="M10">
        <v>72</v>
      </c>
      <c r="N10" s="16">
        <f>SUM(M10/M24)</f>
        <v>0.04633204633204633</v>
      </c>
    </row>
    <row r="11" spans="1:14" ht="12.75">
      <c r="A11" t="s">
        <v>79</v>
      </c>
      <c r="B11">
        <v>4</v>
      </c>
      <c r="C11">
        <v>1286</v>
      </c>
      <c r="D11" s="16">
        <f>SUM(C11/C47)</f>
        <v>0.017307511136831624</v>
      </c>
      <c r="E11" s="17"/>
      <c r="F11" t="s">
        <v>10</v>
      </c>
      <c r="G11">
        <v>4</v>
      </c>
      <c r="H11">
        <v>315</v>
      </c>
      <c r="I11" s="16">
        <f>SUM(H11/H50)</f>
        <v>0.028439869989165763</v>
      </c>
      <c r="J11" s="17"/>
      <c r="K11" t="s">
        <v>13</v>
      </c>
      <c r="L11">
        <v>0</v>
      </c>
      <c r="M11">
        <v>96</v>
      </c>
      <c r="N11" s="16">
        <f>SUM(M11/M24)</f>
        <v>0.06177606177606178</v>
      </c>
    </row>
    <row r="12" spans="1:14" ht="12.75">
      <c r="A12" t="s">
        <v>10</v>
      </c>
      <c r="B12">
        <v>1</v>
      </c>
      <c r="C12">
        <v>457</v>
      </c>
      <c r="D12" s="16">
        <f>SUM(C12/C47)</f>
        <v>0.006150491904768313</v>
      </c>
      <c r="E12" s="17"/>
      <c r="F12" t="s">
        <v>12</v>
      </c>
      <c r="G12">
        <v>14</v>
      </c>
      <c r="H12">
        <v>2541</v>
      </c>
      <c r="I12" s="16">
        <f>SUM(H12/H50)</f>
        <v>0.22941495124593717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103</v>
      </c>
      <c r="C13">
        <v>7619</v>
      </c>
      <c r="D13" s="16">
        <f>SUM(C13/C47)</f>
        <v>0.10253960136199076</v>
      </c>
      <c r="E13" s="17"/>
      <c r="F13" t="s">
        <v>49</v>
      </c>
      <c r="G13">
        <v>8</v>
      </c>
      <c r="H13">
        <v>450</v>
      </c>
      <c r="I13" s="16">
        <f>SUM(H13/H50)</f>
        <v>0.040628385698808236</v>
      </c>
      <c r="J13" s="17"/>
      <c r="K13" t="s">
        <v>15</v>
      </c>
      <c r="L13">
        <v>10</v>
      </c>
      <c r="M13">
        <v>141</v>
      </c>
      <c r="N13" s="16">
        <f>SUM(M13/M24)</f>
        <v>0.09073359073359073</v>
      </c>
    </row>
    <row r="14" spans="1:14" ht="12.75">
      <c r="A14" t="s">
        <v>49</v>
      </c>
      <c r="B14">
        <v>12</v>
      </c>
      <c r="C14">
        <v>4913</v>
      </c>
      <c r="D14" s="16">
        <f>SUM(C14/C47)</f>
        <v>0.06612115257795782</v>
      </c>
      <c r="E14" s="17"/>
      <c r="F14" t="s">
        <v>83</v>
      </c>
      <c r="G14">
        <v>1</v>
      </c>
      <c r="H14">
        <v>18</v>
      </c>
      <c r="I14" s="16">
        <f>SUM(H14/H50)</f>
        <v>0.0016251354279523294</v>
      </c>
      <c r="J14" s="17"/>
      <c r="K14" t="s">
        <v>50</v>
      </c>
      <c r="L14">
        <v>12</v>
      </c>
      <c r="M14">
        <v>153</v>
      </c>
      <c r="N14" s="16">
        <f>SUM(M14/M24)</f>
        <v>0.09845559845559845</v>
      </c>
    </row>
    <row r="15" spans="1:14" ht="12.75">
      <c r="A15" t="s">
        <v>17</v>
      </c>
      <c r="B15">
        <v>2</v>
      </c>
      <c r="C15">
        <v>1003</v>
      </c>
      <c r="D15" s="16">
        <f>SUM(C15/C47)</f>
        <v>0.01349878201418516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1</v>
      </c>
      <c r="M15">
        <v>41</v>
      </c>
      <c r="N15" s="16">
        <f>SUM(M15/M24)</f>
        <v>0.026383526383526385</v>
      </c>
    </row>
    <row r="16" spans="1:14" ht="12.75">
      <c r="A16" t="s">
        <v>14</v>
      </c>
      <c r="B16">
        <v>27</v>
      </c>
      <c r="C16">
        <v>5827</v>
      </c>
      <c r="D16" s="16">
        <f>SUM(C16/C47)</f>
        <v>0.07842213638749444</v>
      </c>
      <c r="E16" s="17"/>
      <c r="F16" t="s">
        <v>14</v>
      </c>
      <c r="G16">
        <v>5</v>
      </c>
      <c r="H16">
        <v>490</v>
      </c>
      <c r="I16" s="16">
        <f>SUM(H16/H50)</f>
        <v>0.04423979776092452</v>
      </c>
      <c r="J16" s="17"/>
      <c r="K16" t="s">
        <v>19</v>
      </c>
      <c r="L16">
        <v>3</v>
      </c>
      <c r="M16">
        <v>120</v>
      </c>
      <c r="N16" s="16">
        <f>SUM(M16/M24)</f>
        <v>0.07722007722007722</v>
      </c>
    </row>
    <row r="17" spans="1:14" ht="12.75">
      <c r="A17" t="s">
        <v>23</v>
      </c>
      <c r="B17">
        <v>0</v>
      </c>
      <c r="C17">
        <v>154</v>
      </c>
      <c r="D17" s="16">
        <f>SUM(C17/C47)</f>
        <v>0.0020725946462457775</v>
      </c>
      <c r="E17" s="17"/>
      <c r="F17" t="s">
        <v>11</v>
      </c>
      <c r="G17">
        <v>3</v>
      </c>
      <c r="H17">
        <v>113</v>
      </c>
      <c r="I17" s="16">
        <f>SUM(H17/H50)</f>
        <v>0.010202239075478512</v>
      </c>
      <c r="J17" s="17"/>
      <c r="K17" t="s">
        <v>20</v>
      </c>
      <c r="L17">
        <v>3</v>
      </c>
      <c r="M17">
        <v>239</v>
      </c>
      <c r="N17" s="16">
        <f>SUM(M17/M24)</f>
        <v>0.1537966537966538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0</v>
      </c>
      <c r="H18">
        <v>11</v>
      </c>
      <c r="I18" s="16">
        <f>SUM(H18/H50)</f>
        <v>0.0009931383170819791</v>
      </c>
      <c r="J18" s="17"/>
      <c r="K18" t="s">
        <v>22</v>
      </c>
      <c r="L18">
        <v>15</v>
      </c>
      <c r="M18">
        <v>268</v>
      </c>
      <c r="N18" s="16">
        <f>SUM(M18/M24)</f>
        <v>0.17245817245817247</v>
      </c>
    </row>
    <row r="19" spans="1:14" ht="12.75">
      <c r="A19" t="s">
        <v>18</v>
      </c>
      <c r="B19">
        <v>3</v>
      </c>
      <c r="C19">
        <v>3350</v>
      </c>
      <c r="D19" s="16">
        <f>SUM(C19/C47)</f>
        <v>0.04508566275924256</v>
      </c>
      <c r="E19" s="17"/>
      <c r="F19" t="s">
        <v>18</v>
      </c>
      <c r="G19">
        <v>0</v>
      </c>
      <c r="H19">
        <v>87</v>
      </c>
      <c r="I19" s="16">
        <f>SUM(H19/H50)</f>
        <v>0.007854821235102925</v>
      </c>
      <c r="J19" s="17"/>
      <c r="K19" t="s">
        <v>53</v>
      </c>
      <c r="L19">
        <v>1</v>
      </c>
      <c r="M19">
        <v>58</v>
      </c>
      <c r="N19" s="16">
        <f>SUM(M19/M24)</f>
        <v>0.03732303732303732</v>
      </c>
    </row>
    <row r="20" spans="1:14" ht="12.75">
      <c r="A20" t="s">
        <v>24</v>
      </c>
      <c r="B20">
        <v>1</v>
      </c>
      <c r="C20">
        <v>406</v>
      </c>
      <c r="D20" s="16">
        <f>SUM(C20/C47)</f>
        <v>0.005464113158284322</v>
      </c>
      <c r="E20" s="17"/>
      <c r="F20" t="s">
        <v>24</v>
      </c>
      <c r="G20">
        <v>1</v>
      </c>
      <c r="H20">
        <v>567</v>
      </c>
      <c r="I20" s="16">
        <f>SUM(H20/H50)</f>
        <v>0.05119176598049838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0</v>
      </c>
      <c r="C21">
        <v>184</v>
      </c>
      <c r="D21" s="16">
        <f>SUM(C21/C47)</f>
        <v>0.00247634685005989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1</v>
      </c>
      <c r="C22">
        <v>1408</v>
      </c>
      <c r="D22" s="16">
        <f>SUM(C22/C47)</f>
        <v>0.01894943676567568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4</v>
      </c>
      <c r="C23">
        <v>1459</v>
      </c>
      <c r="D23" s="16">
        <f>SUM(C23/C47)</f>
        <v>0.01963581551215967</v>
      </c>
      <c r="E23" s="17"/>
      <c r="F23" t="s">
        <v>50</v>
      </c>
      <c r="G23">
        <v>3</v>
      </c>
      <c r="H23">
        <v>337</v>
      </c>
      <c r="I23" s="16">
        <f>SUM(H23/H50)</f>
        <v>0.030426146623329722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0</v>
      </c>
      <c r="D24" s="16">
        <f>SUM(C24/C47)</f>
        <v>0</v>
      </c>
      <c r="E24" s="17"/>
      <c r="F24" t="s">
        <v>16</v>
      </c>
      <c r="G24">
        <v>2</v>
      </c>
      <c r="H24">
        <v>119</v>
      </c>
      <c r="I24" s="16">
        <f>SUM(H24/H50)</f>
        <v>0.010743950884795956</v>
      </c>
      <c r="J24" s="17"/>
      <c r="K24" s="62" t="str">
        <f>F50</f>
        <v>Total December 2013</v>
      </c>
      <c r="L24" s="63">
        <f>SUM(L6:L22)</f>
        <v>53</v>
      </c>
      <c r="M24" s="64">
        <f>SUM(M6:M23)</f>
        <v>1554</v>
      </c>
      <c r="N24" s="22"/>
    </row>
    <row r="25" spans="1:14" ht="12.75">
      <c r="A25" t="s">
        <v>28</v>
      </c>
      <c r="B25">
        <v>0</v>
      </c>
      <c r="C25">
        <v>464</v>
      </c>
      <c r="D25" s="16">
        <f>SUM(C25/C47)</f>
        <v>0.00624470075232494</v>
      </c>
      <c r="E25" s="17"/>
      <c r="F25" t="s">
        <v>26</v>
      </c>
      <c r="G25">
        <v>3</v>
      </c>
      <c r="H25">
        <v>634</v>
      </c>
      <c r="I25" s="16">
        <f>SUM(H25/H50)</f>
        <v>0.05724088118454316</v>
      </c>
      <c r="J25" s="17"/>
      <c r="K25" s="62" t="str">
        <f>F51</f>
        <v>Total December 2012</v>
      </c>
      <c r="L25" s="5">
        <v>12</v>
      </c>
      <c r="M25" s="5">
        <v>1118</v>
      </c>
      <c r="N25" s="22"/>
    </row>
    <row r="26" spans="1:14" ht="12.75">
      <c r="A26" t="s">
        <v>16</v>
      </c>
      <c r="B26">
        <v>1</v>
      </c>
      <c r="C26">
        <v>484</v>
      </c>
      <c r="D26" s="16">
        <f>SUM(C26/C47)</f>
        <v>0.006513868888201014</v>
      </c>
      <c r="E26" s="17"/>
      <c r="F26" t="s">
        <v>27</v>
      </c>
      <c r="G26">
        <v>1</v>
      </c>
      <c r="H26">
        <v>527</v>
      </c>
      <c r="I26" s="16">
        <f>SUM(H26/H50)</f>
        <v>0.047580353918382084</v>
      </c>
      <c r="J26" s="17"/>
      <c r="K26" s="62" t="str">
        <f>F52</f>
        <v>2013 change 2012</v>
      </c>
      <c r="L26" s="64">
        <f>SUM(L24-L25)</f>
        <v>41</v>
      </c>
      <c r="M26" s="64">
        <f>SUM(M24-M25)</f>
        <v>436</v>
      </c>
      <c r="N26" s="22"/>
    </row>
    <row r="27" spans="1:14" ht="12.75">
      <c r="A27" t="s">
        <v>26</v>
      </c>
      <c r="B27">
        <v>4</v>
      </c>
      <c r="C27">
        <v>5312</v>
      </c>
      <c r="D27" s="16">
        <f>SUM(C27/C47)</f>
        <v>0.07149105688868551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3.4166666666666665</v>
      </c>
      <c r="M27" s="65">
        <f>SUM((M24-M25)/M25)</f>
        <v>0.38998211091234347</v>
      </c>
      <c r="N27" s="22"/>
    </row>
    <row r="28" spans="1:14" ht="12.75">
      <c r="A28" t="s">
        <v>44</v>
      </c>
      <c r="B28">
        <v>0</v>
      </c>
      <c r="C28">
        <v>14</v>
      </c>
      <c r="D28" s="16">
        <f>SUM(C28/C47)</f>
        <v>0.0001884176951132525</v>
      </c>
      <c r="E28" s="17"/>
      <c r="F28" t="s">
        <v>19</v>
      </c>
      <c r="G28">
        <v>6</v>
      </c>
      <c r="H28">
        <v>1166</v>
      </c>
      <c r="I28" s="16">
        <f>SUM(H28/H50)</f>
        <v>0.10527266161068978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1</v>
      </c>
      <c r="C29">
        <v>2194</v>
      </c>
      <c r="D29" s="16">
        <f>SUM(C29/C47)</f>
        <v>0.029527744505605427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0</v>
      </c>
      <c r="C30">
        <v>24</v>
      </c>
      <c r="D30" s="16">
        <f>SUM(C30/C47)</f>
        <v>0.00032300176305128997</v>
      </c>
      <c r="E30" s="17"/>
      <c r="F30" t="s">
        <v>64</v>
      </c>
      <c r="G30">
        <v>0</v>
      </c>
      <c r="H30">
        <v>14</v>
      </c>
      <c r="I30" s="16">
        <f>SUM(H30/H50)</f>
        <v>0.0012639942217407005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20</v>
      </c>
      <c r="C31">
        <v>3317</v>
      </c>
      <c r="D31" s="16">
        <f>SUM(C31/C47)</f>
        <v>0.044641535335047035</v>
      </c>
      <c r="E31" s="17"/>
      <c r="F31" t="s">
        <v>35</v>
      </c>
      <c r="G31">
        <v>0</v>
      </c>
      <c r="H31">
        <v>6</v>
      </c>
      <c r="I31" s="16">
        <f>SUM(H31/H50)</f>
        <v>0.0005417118093174431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1.345840679380375E-05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0</v>
      </c>
      <c r="C33">
        <v>2190</v>
      </c>
      <c r="D33" s="16">
        <f>SUM(C33/C47)</f>
        <v>0.029473910878430213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9"/>
      <c r="L33" s="51" t="s">
        <v>36</v>
      </c>
      <c r="M33" s="51"/>
      <c r="N33" s="52"/>
    </row>
    <row r="34" spans="1:14" ht="12.75">
      <c r="A34" t="s">
        <v>34</v>
      </c>
      <c r="B34">
        <v>1</v>
      </c>
      <c r="C34">
        <v>4902</v>
      </c>
      <c r="D34" s="16">
        <f>SUM(C34/C47)</f>
        <v>0.06597311010322598</v>
      </c>
      <c r="E34" s="17"/>
      <c r="F34" t="s">
        <v>31</v>
      </c>
      <c r="G34">
        <v>2</v>
      </c>
      <c r="H34">
        <v>737</v>
      </c>
      <c r="I34" s="16">
        <f>SUM(H34/H50)</f>
        <v>0.06654026724449259</v>
      </c>
      <c r="K34" s="11" t="s">
        <v>0</v>
      </c>
      <c r="L34" s="12" t="str">
        <f>B5</f>
        <v>01/12- 31/12</v>
      </c>
      <c r="M34" s="12" t="str">
        <f>C5</f>
        <v>01/01 - 31/12</v>
      </c>
      <c r="N34" s="13" t="s">
        <v>1</v>
      </c>
    </row>
    <row r="35" spans="1:14" ht="12.75">
      <c r="A35" t="s">
        <v>35</v>
      </c>
      <c r="B35">
        <v>1</v>
      </c>
      <c r="C35">
        <v>114</v>
      </c>
      <c r="D35" s="16">
        <f>SUM(C35/C47)</f>
        <v>0.0015342583744936274</v>
      </c>
      <c r="E35" s="17"/>
      <c r="F35" t="s">
        <v>52</v>
      </c>
      <c r="G35">
        <v>1</v>
      </c>
      <c r="H35">
        <v>2079</v>
      </c>
      <c r="I35" s="16">
        <f>SUM(H35/H50)</f>
        <v>0.18770314192849405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2</v>
      </c>
      <c r="C36">
        <v>578</v>
      </c>
      <c r="D36" s="16">
        <f>SUM(C36/C47)</f>
        <v>0.007778959126818567</v>
      </c>
      <c r="E36" s="17"/>
      <c r="F36" t="s">
        <v>53</v>
      </c>
      <c r="G36">
        <v>6</v>
      </c>
      <c r="H36">
        <v>172</v>
      </c>
      <c r="I36" s="16">
        <f>SUM(H36/H50)</f>
        <v>0.015529071867100036</v>
      </c>
      <c r="J36" s="17"/>
      <c r="K36" t="s">
        <v>67</v>
      </c>
      <c r="L36">
        <v>0</v>
      </c>
      <c r="M36">
        <v>7</v>
      </c>
      <c r="N36" s="16">
        <f>SUM(M36/M48)</f>
        <v>0.04294478527607362</v>
      </c>
    </row>
    <row r="37" spans="1:14" ht="12.75">
      <c r="A37" t="s">
        <v>31</v>
      </c>
      <c r="B37">
        <v>7</v>
      </c>
      <c r="C37">
        <v>7661</v>
      </c>
      <c r="D37" s="16">
        <f>SUM(C37/C47)</f>
        <v>0.10310485444733053</v>
      </c>
      <c r="E37" s="17"/>
      <c r="F37" t="s">
        <v>37</v>
      </c>
      <c r="G37">
        <v>0</v>
      </c>
      <c r="H37">
        <v>26</v>
      </c>
      <c r="I37" s="16">
        <f>SUM(H37/H50)</f>
        <v>0.002347417840375587</v>
      </c>
      <c r="K37" t="s">
        <v>15</v>
      </c>
      <c r="L37">
        <v>0</v>
      </c>
      <c r="M37">
        <v>1</v>
      </c>
      <c r="N37" s="16">
        <f>SUM(M37/M48)</f>
        <v>0.006134969325153374</v>
      </c>
    </row>
    <row r="38" spans="1:14" ht="12.75">
      <c r="A38" t="s">
        <v>52</v>
      </c>
      <c r="B38">
        <v>7</v>
      </c>
      <c r="C38">
        <v>9492</v>
      </c>
      <c r="D38" s="16">
        <f>SUM(C38/C47)</f>
        <v>0.12774719728678519</v>
      </c>
      <c r="E38" s="17"/>
      <c r="F38" s="23"/>
      <c r="G38" s="19"/>
      <c r="H38" s="19"/>
      <c r="I38" s="30"/>
      <c r="K38" t="s">
        <v>50</v>
      </c>
      <c r="L38">
        <v>0</v>
      </c>
      <c r="M38">
        <v>6</v>
      </c>
      <c r="N38" s="16">
        <f>SUM(M38/M48)</f>
        <v>0.03680981595092025</v>
      </c>
    </row>
    <row r="39" spans="1:14" ht="12.75">
      <c r="A39" t="s">
        <v>22</v>
      </c>
      <c r="B39">
        <v>0</v>
      </c>
      <c r="C39">
        <v>883</v>
      </c>
      <c r="D39" s="16">
        <f>SUM(C39/C47)</f>
        <v>0.01188377319892871</v>
      </c>
      <c r="E39" s="17"/>
      <c r="F39" s="23"/>
      <c r="G39" s="19"/>
      <c r="H39" s="19"/>
      <c r="I39" s="30"/>
      <c r="K39" t="s">
        <v>20</v>
      </c>
      <c r="L39">
        <v>0</v>
      </c>
      <c r="M39">
        <v>11</v>
      </c>
      <c r="N39" s="16">
        <f>SUM(M39/M48)</f>
        <v>0.06748466257668712</v>
      </c>
    </row>
    <row r="40" spans="1:14" ht="12.75">
      <c r="A40" t="s">
        <v>53</v>
      </c>
      <c r="B40">
        <v>1</v>
      </c>
      <c r="C40">
        <v>102</v>
      </c>
      <c r="D40" s="16">
        <f>SUM(C40/C47)</f>
        <v>0.0013727574929679825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0</v>
      </c>
      <c r="C41">
        <v>40</v>
      </c>
      <c r="D41" s="16">
        <f>SUM(C41/C47)</f>
        <v>0.00053833627175215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0</v>
      </c>
      <c r="M42">
        <v>138</v>
      </c>
      <c r="N42" s="16">
        <f>SUM(M42/M48)</f>
        <v>0.8466257668711656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122</v>
      </c>
      <c r="B47" s="64">
        <f>SUM(B6:B45)</f>
        <v>212</v>
      </c>
      <c r="C47" s="64">
        <f>SUM(C6:C45)</f>
        <v>74303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123</v>
      </c>
      <c r="B48" s="5">
        <v>316</v>
      </c>
      <c r="C48" s="5">
        <v>79574</v>
      </c>
      <c r="D48" s="66"/>
      <c r="E48" s="20"/>
      <c r="F48" s="23"/>
      <c r="G48" s="29"/>
      <c r="H48" s="29"/>
      <c r="I48" s="30"/>
      <c r="J48" s="31"/>
      <c r="K48" s="62" t="str">
        <f>A47</f>
        <v>Total December 2013</v>
      </c>
      <c r="L48" s="64">
        <f>SUM(L35:L43)</f>
        <v>0</v>
      </c>
      <c r="M48" s="64">
        <f>SUM(M35:M43)</f>
        <v>163</v>
      </c>
      <c r="N48" s="22"/>
    </row>
    <row r="49" spans="1:14" ht="12.75">
      <c r="A49" s="62" t="s">
        <v>62</v>
      </c>
      <c r="B49" s="64">
        <f>SUM(B47-B48)</f>
        <v>-104</v>
      </c>
      <c r="C49" s="64">
        <f>SUM(C47-C48)</f>
        <v>-5271</v>
      </c>
      <c r="D49" s="66"/>
      <c r="E49" s="5"/>
      <c r="F49" s="23"/>
      <c r="G49" s="29"/>
      <c r="H49" s="29"/>
      <c r="I49" s="30"/>
      <c r="J49" s="26"/>
      <c r="K49" s="62" t="str">
        <f>A48</f>
        <v>Total December 2012</v>
      </c>
      <c r="L49" s="63">
        <v>0</v>
      </c>
      <c r="M49" s="63">
        <v>236</v>
      </c>
      <c r="N49" s="22"/>
    </row>
    <row r="50" spans="1:14" ht="12.75">
      <c r="A50" s="62" t="s">
        <v>63</v>
      </c>
      <c r="B50" s="65">
        <f>SUM(B49/B48)</f>
        <v>-0.3291139240506329</v>
      </c>
      <c r="C50" s="65">
        <f>SUM(C49/C48)</f>
        <v>-0.06624022922059969</v>
      </c>
      <c r="D50" s="67"/>
      <c r="E50" s="5"/>
      <c r="F50" s="62" t="str">
        <f>A47</f>
        <v>Total December 2013</v>
      </c>
      <c r="G50" s="64">
        <f>SUM(G6:G37)</f>
        <v>67</v>
      </c>
      <c r="H50" s="64">
        <f>SUM(H6:H49)</f>
        <v>11076</v>
      </c>
      <c r="I50" s="25"/>
      <c r="J50" s="26"/>
      <c r="K50" s="62" t="str">
        <f>A49</f>
        <v>2013 change 2012</v>
      </c>
      <c r="L50" s="64">
        <f>SUM(L48-L49)</f>
        <v>0</v>
      </c>
      <c r="M50" s="64">
        <f>SUM(M48-M49)</f>
        <v>-73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December 2012</v>
      </c>
      <c r="G51" s="5">
        <v>65</v>
      </c>
      <c r="H51" s="5">
        <v>10804</v>
      </c>
      <c r="I51" s="55"/>
      <c r="J51" s="26"/>
      <c r="K51" s="62" t="str">
        <f>A50</f>
        <v>% change 2013 - 2012</v>
      </c>
      <c r="L51" s="65" t="s">
        <v>124</v>
      </c>
      <c r="M51" s="65">
        <f>SUM((M48-M49)/M49)</f>
        <v>-0.3093220338983051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2</v>
      </c>
      <c r="H52" s="64">
        <f>SUM(H50-H51)</f>
        <v>272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0.03076923076923077</v>
      </c>
      <c r="H53" s="65">
        <f>H52/H51</f>
        <v>0.025175860792299148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58" customFormat="1" ht="12.75">
      <c r="A2" s="2" t="s">
        <v>42</v>
      </c>
      <c r="N2" s="59"/>
    </row>
    <row r="3" spans="1:14" s="58" customFormat="1" ht="12.75">
      <c r="A3" s="2"/>
      <c r="B3" s="5"/>
      <c r="G3" s="5"/>
      <c r="H3" s="5"/>
      <c r="I3" s="5"/>
      <c r="J3" s="5"/>
      <c r="K3" s="5"/>
      <c r="L3" s="5"/>
      <c r="M3" s="5"/>
      <c r="N3" s="59"/>
    </row>
    <row r="4" spans="1:14" s="10" customFormat="1" ht="12.75">
      <c r="A4" s="60"/>
      <c r="B4" s="85" t="s">
        <v>48</v>
      </c>
      <c r="C4" s="85"/>
      <c r="D4" s="86"/>
      <c r="E4" s="7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93</v>
      </c>
      <c r="C5" s="12" t="s">
        <v>94</v>
      </c>
      <c r="D5" s="13" t="s">
        <v>1</v>
      </c>
      <c r="E5" s="7"/>
      <c r="F5" s="11" t="s">
        <v>0</v>
      </c>
      <c r="G5" s="12" t="str">
        <f>B5</f>
        <v>01/2 - 28/2</v>
      </c>
      <c r="H5" s="12" t="str">
        <f>C5</f>
        <v>01/02 - 31/1</v>
      </c>
      <c r="I5" s="13" t="s">
        <v>1</v>
      </c>
      <c r="J5" s="7"/>
      <c r="K5" s="11" t="s">
        <v>0</v>
      </c>
      <c r="L5" s="12" t="str">
        <f>B5</f>
        <v>01/2 - 28/2</v>
      </c>
      <c r="M5" s="12" t="str">
        <f>C5</f>
        <v>01/02 - 31/1</v>
      </c>
      <c r="N5" s="13" t="s">
        <v>1</v>
      </c>
    </row>
    <row r="6" spans="1:14" ht="12.75">
      <c r="A6" t="s">
        <v>2</v>
      </c>
      <c r="B6">
        <v>1</v>
      </c>
      <c r="C6">
        <v>1</v>
      </c>
      <c r="D6" s="16">
        <f>SUM(C6/C47)</f>
        <v>3.590148632153371E-05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0</v>
      </c>
      <c r="N6" s="16">
        <f>M6/M24</f>
        <v>0</v>
      </c>
    </row>
    <row r="7" spans="1:14" ht="12.75">
      <c r="A7" t="s">
        <v>4</v>
      </c>
      <c r="B7">
        <v>617</v>
      </c>
      <c r="C7">
        <v>1554</v>
      </c>
      <c r="D7" s="16">
        <f>SUM(C7/C47)</f>
        <v>0.05579090974366339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47</v>
      </c>
      <c r="M7">
        <v>99</v>
      </c>
      <c r="N7" s="16">
        <f>SUM(M7/M24)</f>
        <v>0.27123287671232876</v>
      </c>
    </row>
    <row r="8" spans="1:14" ht="12.75">
      <c r="A8" t="s">
        <v>7</v>
      </c>
      <c r="B8">
        <v>269</v>
      </c>
      <c r="C8">
        <v>1191</v>
      </c>
      <c r="D8" s="16">
        <f>SUM(C8/C47)</f>
        <v>0.04275867020894665</v>
      </c>
      <c r="E8" s="17"/>
      <c r="F8" t="s">
        <v>5</v>
      </c>
      <c r="G8">
        <v>75</v>
      </c>
      <c r="H8">
        <v>199</v>
      </c>
      <c r="I8" s="16">
        <f>SUM(H8/H50)</f>
        <v>0.0629946185501741</v>
      </c>
      <c r="J8" s="17"/>
      <c r="K8" t="s">
        <v>66</v>
      </c>
      <c r="L8">
        <v>0</v>
      </c>
      <c r="M8">
        <v>0</v>
      </c>
      <c r="N8" s="16">
        <f>SUM(M8/M24)</f>
        <v>0</v>
      </c>
    </row>
    <row r="9" spans="1:14" ht="12.75">
      <c r="A9" t="s">
        <v>40</v>
      </c>
      <c r="B9">
        <v>0</v>
      </c>
      <c r="C9">
        <v>2</v>
      </c>
      <c r="D9" s="16">
        <f>SUM(C9/C47)</f>
        <v>7.180297264306742E-05</v>
      </c>
      <c r="E9" s="17"/>
      <c r="F9" t="s">
        <v>43</v>
      </c>
      <c r="G9">
        <v>0</v>
      </c>
      <c r="H9">
        <v>0</v>
      </c>
      <c r="I9" s="16">
        <f>SUM(H9/H50)</f>
        <v>0</v>
      </c>
      <c r="J9" s="17"/>
      <c r="K9" t="s">
        <v>9</v>
      </c>
      <c r="L9">
        <v>3</v>
      </c>
      <c r="M9">
        <v>10</v>
      </c>
      <c r="N9" s="16">
        <f>SUM(M9/M24)</f>
        <v>0.0273972602739726</v>
      </c>
    </row>
    <row r="10" spans="1:14" ht="12.75">
      <c r="A10" t="s">
        <v>3</v>
      </c>
      <c r="B10">
        <v>0</v>
      </c>
      <c r="C10">
        <v>0</v>
      </c>
      <c r="D10" s="16">
        <f>SUM(C10/C47)</f>
        <v>0</v>
      </c>
      <c r="E10" s="17"/>
      <c r="F10" t="s">
        <v>10</v>
      </c>
      <c r="G10">
        <v>39</v>
      </c>
      <c r="H10">
        <v>95</v>
      </c>
      <c r="I10" s="16">
        <f>SUM(H10/H50)</f>
        <v>0.03007280785058563</v>
      </c>
      <c r="J10" s="17"/>
      <c r="K10" t="s">
        <v>11</v>
      </c>
      <c r="L10">
        <v>23</v>
      </c>
      <c r="M10">
        <v>29</v>
      </c>
      <c r="N10" s="16">
        <f>SUM(M10/M24)</f>
        <v>0.07945205479452055</v>
      </c>
    </row>
    <row r="11" spans="1:14" ht="12.75">
      <c r="A11" t="s">
        <v>5</v>
      </c>
      <c r="B11">
        <v>209</v>
      </c>
      <c r="C11">
        <v>469</v>
      </c>
      <c r="D11" s="16">
        <f>SUM(C11/C47)</f>
        <v>0.01683779708479931</v>
      </c>
      <c r="E11" s="17"/>
      <c r="F11" t="s">
        <v>12</v>
      </c>
      <c r="G11">
        <v>250</v>
      </c>
      <c r="H11">
        <v>683</v>
      </c>
      <c r="I11" s="16">
        <f>SUM(H11/H50)</f>
        <v>0.2162076606521051</v>
      </c>
      <c r="J11" s="17"/>
      <c r="K11" t="s">
        <v>13</v>
      </c>
      <c r="L11">
        <v>2</v>
      </c>
      <c r="M11">
        <v>11</v>
      </c>
      <c r="N11" s="16">
        <f>SUM(M11/M24)</f>
        <v>0.030136986301369864</v>
      </c>
    </row>
    <row r="12" spans="1:14" ht="12.75">
      <c r="A12" t="s">
        <v>8</v>
      </c>
      <c r="B12">
        <v>0</v>
      </c>
      <c r="C12">
        <v>1</v>
      </c>
      <c r="D12" s="16">
        <f>SUM(C12/C47)</f>
        <v>3.590148632153371E-05</v>
      </c>
      <c r="E12" s="17"/>
      <c r="F12" t="s">
        <v>49</v>
      </c>
      <c r="G12">
        <v>39</v>
      </c>
      <c r="H12">
        <v>102</v>
      </c>
      <c r="I12" s="16">
        <f>SUM(H12/H50)</f>
        <v>0.032288698955365625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43</v>
      </c>
      <c r="B13">
        <v>0</v>
      </c>
      <c r="C13">
        <v>0</v>
      </c>
      <c r="D13" s="16">
        <f>SUM(C13/C47)</f>
        <v>0</v>
      </c>
      <c r="E13" s="17"/>
      <c r="F13" t="s">
        <v>17</v>
      </c>
      <c r="G13">
        <v>0</v>
      </c>
      <c r="H13">
        <v>0</v>
      </c>
      <c r="I13" s="16">
        <f>SUM(H13/H50)</f>
        <v>0</v>
      </c>
      <c r="J13" s="17"/>
      <c r="K13" t="s">
        <v>15</v>
      </c>
      <c r="L13">
        <v>8</v>
      </c>
      <c r="M13">
        <v>36</v>
      </c>
      <c r="N13" s="16">
        <f>SUM(M13/M24)</f>
        <v>0.09863013698630137</v>
      </c>
    </row>
    <row r="14" spans="1:14" ht="12.75">
      <c r="A14" t="s">
        <v>10</v>
      </c>
      <c r="B14">
        <v>50</v>
      </c>
      <c r="C14">
        <v>81</v>
      </c>
      <c r="D14" s="16">
        <f>SUM(C14/C47)</f>
        <v>0.0029080203920442307</v>
      </c>
      <c r="E14" s="17"/>
      <c r="F14" t="s">
        <v>14</v>
      </c>
      <c r="G14">
        <v>41</v>
      </c>
      <c r="H14">
        <v>102</v>
      </c>
      <c r="I14" s="16">
        <f>SUM(H14/H50)</f>
        <v>0.032288698955365625</v>
      </c>
      <c r="J14" s="17"/>
      <c r="K14" t="s">
        <v>50</v>
      </c>
      <c r="L14">
        <v>6</v>
      </c>
      <c r="M14">
        <v>16</v>
      </c>
      <c r="N14" s="16">
        <f>SUM(M14/M24)</f>
        <v>0.043835616438356165</v>
      </c>
    </row>
    <row r="15" spans="1:14" ht="12.75">
      <c r="A15" t="s">
        <v>12</v>
      </c>
      <c r="B15">
        <v>952</v>
      </c>
      <c r="C15">
        <v>2787</v>
      </c>
      <c r="D15" s="16">
        <f>SUM(C15/C47)</f>
        <v>0.10005744237811445</v>
      </c>
      <c r="E15" s="17"/>
      <c r="F15" t="s">
        <v>11</v>
      </c>
      <c r="G15">
        <v>10</v>
      </c>
      <c r="H15">
        <v>33</v>
      </c>
      <c r="I15" s="16">
        <f>SUM(H15/H50)</f>
        <v>0.010446343779677113</v>
      </c>
      <c r="K15" t="s">
        <v>16</v>
      </c>
      <c r="L15">
        <v>4</v>
      </c>
      <c r="M15">
        <v>12</v>
      </c>
      <c r="N15" s="16">
        <f>SUM(M15/M24)</f>
        <v>0.03287671232876712</v>
      </c>
    </row>
    <row r="16" spans="1:14" ht="12.75">
      <c r="A16" t="s">
        <v>49</v>
      </c>
      <c r="B16">
        <v>599</v>
      </c>
      <c r="C16">
        <v>1642</v>
      </c>
      <c r="D16" s="16">
        <f>SUM(C16/C47)</f>
        <v>0.05895024053995836</v>
      </c>
      <c r="E16" s="17"/>
      <c r="F16" t="s">
        <v>13</v>
      </c>
      <c r="G16">
        <v>4</v>
      </c>
      <c r="H16">
        <v>5</v>
      </c>
      <c r="I16" s="16">
        <f>SUM(H16/H50)</f>
        <v>0.0015827793605571383</v>
      </c>
      <c r="J16" s="17"/>
      <c r="K16" t="s">
        <v>19</v>
      </c>
      <c r="L16">
        <v>4</v>
      </c>
      <c r="M16">
        <v>30</v>
      </c>
      <c r="N16" s="16">
        <f>SUM(M16/M24)</f>
        <v>0.0821917808219178</v>
      </c>
    </row>
    <row r="17" spans="1:14" ht="12.75">
      <c r="A17" t="s">
        <v>17</v>
      </c>
      <c r="B17">
        <v>146</v>
      </c>
      <c r="C17">
        <v>389</v>
      </c>
      <c r="D17" s="16">
        <f>SUM(C17/C47)</f>
        <v>0.013965678179076613</v>
      </c>
      <c r="E17" s="17"/>
      <c r="F17" t="s">
        <v>18</v>
      </c>
      <c r="G17">
        <v>10</v>
      </c>
      <c r="H17">
        <v>23</v>
      </c>
      <c r="I17" s="16">
        <f>SUM(H17/H50)</f>
        <v>0.0072807850585628366</v>
      </c>
      <c r="J17" s="17"/>
      <c r="K17" t="s">
        <v>20</v>
      </c>
      <c r="L17">
        <v>21</v>
      </c>
      <c r="M17">
        <v>45</v>
      </c>
      <c r="N17" s="16">
        <f>SUM(M17/M24)</f>
        <v>0.1232876712328767</v>
      </c>
    </row>
    <row r="18" spans="1:14" ht="12.75">
      <c r="A18" t="s">
        <v>14</v>
      </c>
      <c r="B18">
        <v>761</v>
      </c>
      <c r="C18">
        <v>2280</v>
      </c>
      <c r="D18" s="16">
        <f>SUM(C18/C47)</f>
        <v>0.08185538881309687</v>
      </c>
      <c r="E18" s="17"/>
      <c r="F18" t="s">
        <v>24</v>
      </c>
      <c r="G18">
        <v>86</v>
      </c>
      <c r="H18">
        <v>210</v>
      </c>
      <c r="I18" s="16">
        <f>SUM(H18/H50)</f>
        <v>0.06647673314339982</v>
      </c>
      <c r="J18" s="17"/>
      <c r="K18" t="s">
        <v>22</v>
      </c>
      <c r="L18">
        <v>20</v>
      </c>
      <c r="M18">
        <v>62</v>
      </c>
      <c r="N18" s="16">
        <f>SUM(M18/M24)</f>
        <v>0.16986301369863013</v>
      </c>
    </row>
    <row r="19" spans="1:14" ht="12.75">
      <c r="A19" t="s">
        <v>23</v>
      </c>
      <c r="B19">
        <v>28</v>
      </c>
      <c r="C19">
        <v>64</v>
      </c>
      <c r="D19" s="16">
        <f>SUM(C19/C47)</f>
        <v>0.0022976951245781575</v>
      </c>
      <c r="E19" s="17"/>
      <c r="F19" t="s">
        <v>65</v>
      </c>
      <c r="G19">
        <v>0</v>
      </c>
      <c r="H19">
        <v>0</v>
      </c>
      <c r="I19" s="16">
        <f>SUM(H19/H50)</f>
        <v>0</v>
      </c>
      <c r="J19" s="17"/>
      <c r="K19" t="s">
        <v>53</v>
      </c>
      <c r="L19">
        <v>3</v>
      </c>
      <c r="M19">
        <v>15</v>
      </c>
      <c r="N19" s="16">
        <f>SUM(M19/M24)</f>
        <v>0.0410958904109589</v>
      </c>
    </row>
    <row r="20" spans="1:14" ht="12.75">
      <c r="A20" t="s">
        <v>45</v>
      </c>
      <c r="B20">
        <v>0</v>
      </c>
      <c r="C20">
        <v>0</v>
      </c>
      <c r="D20" s="16">
        <f>SUM(C20/C47)</f>
        <v>0</v>
      </c>
      <c r="E20" s="17"/>
      <c r="F20" t="s">
        <v>21</v>
      </c>
      <c r="G20">
        <v>0</v>
      </c>
      <c r="H20">
        <v>0</v>
      </c>
      <c r="I20" s="16">
        <f>SUM(H20/H50)</f>
        <v>0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18</v>
      </c>
      <c r="B21">
        <v>543</v>
      </c>
      <c r="C21">
        <v>1266</v>
      </c>
      <c r="D21" s="16">
        <f>SUM(C21/C47)</f>
        <v>0.04545128168306168</v>
      </c>
      <c r="E21" s="17"/>
      <c r="F21" t="s">
        <v>50</v>
      </c>
      <c r="G21">
        <v>43</v>
      </c>
      <c r="H21">
        <v>95</v>
      </c>
      <c r="I21" s="16">
        <f>SUM(H21/H50)</f>
        <v>0.03007280785058563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24</v>
      </c>
      <c r="B22">
        <v>59</v>
      </c>
      <c r="C22">
        <v>176</v>
      </c>
      <c r="D22" s="16">
        <f>SUM(C22/C47)</f>
        <v>0.0063186615925899334</v>
      </c>
      <c r="E22" s="17"/>
      <c r="F22" t="s">
        <v>16</v>
      </c>
      <c r="G22">
        <v>14</v>
      </c>
      <c r="H22">
        <v>37</v>
      </c>
      <c r="I22" s="16">
        <f>SUM(H22/H50)</f>
        <v>0.011712567268122824</v>
      </c>
      <c r="J22" s="17"/>
      <c r="K22" s="23"/>
      <c r="L22" s="19"/>
      <c r="M22" s="19"/>
      <c r="N22" s="16"/>
    </row>
    <row r="23" spans="1:17" ht="12.75">
      <c r="A23" t="s">
        <v>25</v>
      </c>
      <c r="B23">
        <v>23</v>
      </c>
      <c r="C23">
        <v>64</v>
      </c>
      <c r="D23" s="16">
        <f>SUM(C23/C47)</f>
        <v>0.0022976951245781575</v>
      </c>
      <c r="E23" s="17"/>
      <c r="F23" t="s">
        <v>26</v>
      </c>
      <c r="G23">
        <v>54</v>
      </c>
      <c r="H23">
        <v>196</v>
      </c>
      <c r="I23" s="16">
        <f>SUM(H23/H50)</f>
        <v>0.06204495093383982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21</v>
      </c>
      <c r="B24">
        <v>184</v>
      </c>
      <c r="C24">
        <v>537</v>
      </c>
      <c r="D24" s="16">
        <f>SUM(C24/C47)</f>
        <v>0.019279098154663603</v>
      </c>
      <c r="E24" s="17"/>
      <c r="F24" t="s">
        <v>27</v>
      </c>
      <c r="G24">
        <v>53</v>
      </c>
      <c r="H24">
        <v>176</v>
      </c>
      <c r="I24" s="16">
        <f>SUM(H24/H50)</f>
        <v>0.05571383349161127</v>
      </c>
      <c r="J24" s="17"/>
      <c r="K24" s="32" t="str">
        <f>F50</f>
        <v>Total  February 2013</v>
      </c>
      <c r="L24" s="54">
        <f>SUM(L6:L22)</f>
        <v>141</v>
      </c>
      <c r="M24" s="34">
        <f>SUM(M6:M23)</f>
        <v>365</v>
      </c>
      <c r="N24" s="22"/>
    </row>
    <row r="25" spans="1:14" ht="12.75">
      <c r="A25" t="s">
        <v>50</v>
      </c>
      <c r="B25">
        <v>193</v>
      </c>
      <c r="C25">
        <v>528</v>
      </c>
      <c r="D25" s="16">
        <f>SUM(C25/C47)</f>
        <v>0.0189559847777698</v>
      </c>
      <c r="E25" s="17"/>
      <c r="F25" t="s">
        <v>39</v>
      </c>
      <c r="G25">
        <v>0</v>
      </c>
      <c r="H25">
        <v>0</v>
      </c>
      <c r="I25" s="16">
        <f>SUM(H25/H50)</f>
        <v>0</v>
      </c>
      <c r="J25" s="17"/>
      <c r="K25" s="32" t="str">
        <f>F51</f>
        <v>Total  February 2012</v>
      </c>
      <c r="L25" s="54">
        <v>94</v>
      </c>
      <c r="M25" s="54">
        <v>297</v>
      </c>
      <c r="N25" s="22"/>
    </row>
    <row r="26" spans="1:14" ht="12.75">
      <c r="A26" t="s">
        <v>51</v>
      </c>
      <c r="B26">
        <v>0</v>
      </c>
      <c r="C26">
        <v>0</v>
      </c>
      <c r="D26" s="16">
        <f>SUM(C26/C47)</f>
        <v>0</v>
      </c>
      <c r="E26" s="17"/>
      <c r="F26" t="s">
        <v>19</v>
      </c>
      <c r="G26">
        <v>137</v>
      </c>
      <c r="H26">
        <v>326</v>
      </c>
      <c r="I26" s="16">
        <f>SUM(H26/H50)</f>
        <v>0.10319721430832542</v>
      </c>
      <c r="J26" s="17"/>
      <c r="K26" s="32" t="str">
        <f>F52</f>
        <v>2013 change 2012</v>
      </c>
      <c r="L26" s="34">
        <f>SUM(L24-L25)</f>
        <v>47</v>
      </c>
      <c r="M26" s="34">
        <f>SUM(M24-M25)</f>
        <v>68</v>
      </c>
      <c r="N26" s="22"/>
    </row>
    <row r="27" spans="1:14" ht="12.75">
      <c r="A27" t="s">
        <v>28</v>
      </c>
      <c r="B27">
        <v>72</v>
      </c>
      <c r="C27">
        <v>183</v>
      </c>
      <c r="D27" s="16">
        <f>SUM(C27/C47)</f>
        <v>0.006569971996840669</v>
      </c>
      <c r="E27" s="17"/>
      <c r="F27" t="s">
        <v>29</v>
      </c>
      <c r="G27">
        <v>0</v>
      </c>
      <c r="H27">
        <v>0</v>
      </c>
      <c r="I27" s="16">
        <f>SUM(H27/H50)</f>
        <v>0</v>
      </c>
      <c r="J27" s="17"/>
      <c r="K27" s="32" t="str">
        <f>F53</f>
        <v>% change 2013 - 2012</v>
      </c>
      <c r="L27" s="35">
        <f>SUM((L24-L25)/L25)</f>
        <v>0.5</v>
      </c>
      <c r="M27" s="35">
        <f>SUM((M24-M25)/M25)</f>
        <v>0.22895622895622897</v>
      </c>
      <c r="N27" s="22"/>
    </row>
    <row r="28" spans="1:14" ht="12.75">
      <c r="A28" t="s">
        <v>16</v>
      </c>
      <c r="B28">
        <v>70</v>
      </c>
      <c r="C28">
        <v>178</v>
      </c>
      <c r="D28" s="16">
        <f>SUM(C28/C47)</f>
        <v>0.006390464565233</v>
      </c>
      <c r="E28" s="17"/>
      <c r="F28" t="s">
        <v>64</v>
      </c>
      <c r="G28">
        <v>0</v>
      </c>
      <c r="H28">
        <v>1</v>
      </c>
      <c r="I28" s="16">
        <f>SUM(H28/H50)</f>
        <v>0.00031655587211142766</v>
      </c>
      <c r="J28" s="17"/>
      <c r="K28" s="32"/>
      <c r="L28" s="35"/>
      <c r="M28" s="35"/>
      <c r="N28" s="22"/>
    </row>
    <row r="29" spans="1:14" ht="12.75">
      <c r="A29" t="s">
        <v>26</v>
      </c>
      <c r="B29">
        <v>971</v>
      </c>
      <c r="C29">
        <v>2178</v>
      </c>
      <c r="D29" s="16">
        <f>SUM(C29/C47)</f>
        <v>0.07819343720830042</v>
      </c>
      <c r="E29" s="17"/>
      <c r="F29" t="s">
        <v>35</v>
      </c>
      <c r="G29">
        <v>0</v>
      </c>
      <c r="H29">
        <v>3</v>
      </c>
      <c r="I29" s="16">
        <f>SUM(H29/H50)</f>
        <v>0.000949667616334283</v>
      </c>
      <c r="J29" s="17"/>
      <c r="K29" s="32"/>
      <c r="L29" s="35"/>
      <c r="M29" s="35"/>
      <c r="N29" s="22"/>
    </row>
    <row r="30" spans="1:14" ht="12.75">
      <c r="A30" t="s">
        <v>44</v>
      </c>
      <c r="B30">
        <v>1</v>
      </c>
      <c r="C30">
        <v>5</v>
      </c>
      <c r="D30" s="16">
        <f>SUM(C30/C47)</f>
        <v>0.00017950743160766855</v>
      </c>
      <c r="E30" s="17"/>
      <c r="F30" t="s">
        <v>30</v>
      </c>
      <c r="G30">
        <v>0</v>
      </c>
      <c r="H30">
        <v>0</v>
      </c>
      <c r="I30" s="16">
        <f>SUM(H30/H50)</f>
        <v>0</v>
      </c>
      <c r="J30" s="17"/>
      <c r="K30" s="41"/>
      <c r="L30" s="42"/>
      <c r="M30" s="42"/>
      <c r="N30" s="44"/>
    </row>
    <row r="31" spans="1:12" ht="12.75">
      <c r="A31" t="s">
        <v>27</v>
      </c>
      <c r="B31">
        <v>368</v>
      </c>
      <c r="C31">
        <v>1000</v>
      </c>
      <c r="D31" s="16">
        <f>SUM(C31/C47)</f>
        <v>0.03590148632153371</v>
      </c>
      <c r="E31" s="17"/>
      <c r="F31" t="s">
        <v>38</v>
      </c>
      <c r="G31">
        <v>0</v>
      </c>
      <c r="H31">
        <v>0</v>
      </c>
      <c r="I31" s="16">
        <f>SUM(H31/H50)</f>
        <v>0</v>
      </c>
      <c r="L31" s="14"/>
    </row>
    <row r="32" spans="1:12" ht="12.75">
      <c r="A32" t="s">
        <v>32</v>
      </c>
      <c r="B32">
        <v>4</v>
      </c>
      <c r="C32">
        <v>11</v>
      </c>
      <c r="D32" s="16">
        <f>SUM(C32/C47)</f>
        <v>0.00039491634953687084</v>
      </c>
      <c r="E32" s="17"/>
      <c r="F32" t="s">
        <v>31</v>
      </c>
      <c r="G32">
        <v>84</v>
      </c>
      <c r="H32">
        <v>206</v>
      </c>
      <c r="I32" s="16">
        <f>SUM(H32/H50)</f>
        <v>0.0652105096549541</v>
      </c>
      <c r="L32" s="14"/>
    </row>
    <row r="33" spans="1:14" ht="12.75">
      <c r="A33" t="s">
        <v>19</v>
      </c>
      <c r="B33">
        <v>826</v>
      </c>
      <c r="C33">
        <v>1418</v>
      </c>
      <c r="D33" s="16">
        <f>SUM(C33/C47)</f>
        <v>0.050908307603934805</v>
      </c>
      <c r="E33" s="17"/>
      <c r="F33" t="s">
        <v>52</v>
      </c>
      <c r="G33">
        <v>203</v>
      </c>
      <c r="H33">
        <v>622</v>
      </c>
      <c r="I33" s="16">
        <f>SUM(H33/H50)</f>
        <v>0.196897752453308</v>
      </c>
      <c r="K33" s="9"/>
      <c r="L33" s="51" t="s">
        <v>36</v>
      </c>
      <c r="M33" s="51"/>
      <c r="N33" s="52"/>
    </row>
    <row r="34" spans="1:14" ht="12.75">
      <c r="A34" t="s">
        <v>33</v>
      </c>
      <c r="B34">
        <v>0</v>
      </c>
      <c r="C34">
        <v>1</v>
      </c>
      <c r="D34" s="16">
        <f>SUM(C34/C47)</f>
        <v>3.590148632153371E-05</v>
      </c>
      <c r="E34" s="17"/>
      <c r="F34" t="s">
        <v>53</v>
      </c>
      <c r="G34">
        <v>12</v>
      </c>
      <c r="H34">
        <v>33</v>
      </c>
      <c r="I34" s="16">
        <f>SUM(H34/H50)</f>
        <v>0.010446343779677113</v>
      </c>
      <c r="K34" s="11" t="s">
        <v>0</v>
      </c>
      <c r="L34" s="12" t="str">
        <f>B5</f>
        <v>01/2 - 28/2</v>
      </c>
      <c r="M34" s="12" t="str">
        <f>C5</f>
        <v>01/02 - 31/1</v>
      </c>
      <c r="N34" s="13" t="s">
        <v>1</v>
      </c>
    </row>
    <row r="35" spans="1:14" ht="12.75">
      <c r="A35" t="s">
        <v>29</v>
      </c>
      <c r="B35">
        <v>332</v>
      </c>
      <c r="C35">
        <v>863</v>
      </c>
      <c r="D35" s="16">
        <f>SUM(C35/C47)</f>
        <v>0.030982982695483594</v>
      </c>
      <c r="E35" s="17"/>
      <c r="F35" t="s">
        <v>37</v>
      </c>
      <c r="G35">
        <v>2</v>
      </c>
      <c r="H35">
        <v>12</v>
      </c>
      <c r="I35" s="16">
        <f>SUM(H35/H50)</f>
        <v>0.003798670465337132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34</v>
      </c>
      <c r="B36">
        <v>807</v>
      </c>
      <c r="C36">
        <v>2007</v>
      </c>
      <c r="D36" s="16">
        <f>SUM(C36/C47)</f>
        <v>0.07205428304731816</v>
      </c>
      <c r="E36" s="17"/>
      <c r="F36" s="23"/>
      <c r="G36" s="19"/>
      <c r="H36" s="19"/>
      <c r="I36" s="27"/>
      <c r="J36" s="17"/>
      <c r="K36" t="s">
        <v>67</v>
      </c>
      <c r="L36">
        <v>2</v>
      </c>
      <c r="M36">
        <v>2</v>
      </c>
      <c r="N36" s="16">
        <f>SUM(M36/M49)</f>
        <v>0.08333333333333333</v>
      </c>
    </row>
    <row r="37" spans="1:14" ht="12.75">
      <c r="A37" t="s">
        <v>35</v>
      </c>
      <c r="B37">
        <v>10</v>
      </c>
      <c r="C37">
        <v>27</v>
      </c>
      <c r="D37" s="16">
        <f>SUM(C37/C47)</f>
        <v>0.0009693401306814102</v>
      </c>
      <c r="E37" s="17"/>
      <c r="F37" s="23"/>
      <c r="G37" s="19"/>
      <c r="H37" s="19"/>
      <c r="I37" s="30"/>
      <c r="K37" t="s">
        <v>15</v>
      </c>
      <c r="L37">
        <v>0</v>
      </c>
      <c r="M37">
        <v>0</v>
      </c>
      <c r="N37" s="16">
        <f>SUM(M37/M49)</f>
        <v>0</v>
      </c>
    </row>
    <row r="38" spans="1:14" ht="12.75">
      <c r="A38" t="s">
        <v>30</v>
      </c>
      <c r="B38">
        <v>64</v>
      </c>
      <c r="C38">
        <v>198</v>
      </c>
      <c r="D38" s="16">
        <f>SUM(C38/C47)</f>
        <v>0.007108494291663675</v>
      </c>
      <c r="E38" s="17"/>
      <c r="F38" s="23"/>
      <c r="G38" s="19"/>
      <c r="H38" s="19"/>
      <c r="I38" s="30"/>
      <c r="K38" t="s">
        <v>50</v>
      </c>
      <c r="L38">
        <v>1</v>
      </c>
      <c r="M38">
        <v>1</v>
      </c>
      <c r="N38" s="16">
        <f>SUM(M38/M49)</f>
        <v>0.041666666666666664</v>
      </c>
    </row>
    <row r="39" spans="1:14" ht="12.75">
      <c r="A39" t="s">
        <v>31</v>
      </c>
      <c r="B39">
        <v>1085</v>
      </c>
      <c r="C39">
        <v>2938</v>
      </c>
      <c r="D39" s="16">
        <f>SUM(C39/C47)</f>
        <v>0.10547856681266604</v>
      </c>
      <c r="E39" s="17"/>
      <c r="F39" s="23"/>
      <c r="G39" s="19"/>
      <c r="H39" s="19"/>
      <c r="I39" s="30"/>
      <c r="K39" t="s">
        <v>20</v>
      </c>
      <c r="L39">
        <v>1</v>
      </c>
      <c r="M39">
        <v>5</v>
      </c>
      <c r="N39" s="16">
        <f>SUM(M39/M49)</f>
        <v>0.20833333333333334</v>
      </c>
    </row>
    <row r="40" spans="1:14" ht="12.75">
      <c r="A40" t="s">
        <v>52</v>
      </c>
      <c r="B40">
        <v>1225</v>
      </c>
      <c r="C40">
        <v>3359</v>
      </c>
      <c r="D40" s="16">
        <f>SUM(C40/C47)</f>
        <v>0.12059309255403174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SUM(M40/M49)</f>
        <v>0</v>
      </c>
    </row>
    <row r="41" spans="1:14" ht="12.75">
      <c r="A41" t="s">
        <v>22</v>
      </c>
      <c r="B41">
        <v>102</v>
      </c>
      <c r="C41">
        <v>301</v>
      </c>
      <c r="D41" s="16">
        <f>SUM(C41/C47)</f>
        <v>0.010806347382781648</v>
      </c>
      <c r="E41" s="17"/>
      <c r="F41" s="23"/>
      <c r="G41" s="29"/>
      <c r="H41" s="29"/>
      <c r="I41" s="30"/>
      <c r="J41" s="28"/>
      <c r="K41" t="s">
        <v>41</v>
      </c>
      <c r="L41">
        <v>0</v>
      </c>
      <c r="M41">
        <v>0</v>
      </c>
      <c r="N41" s="16">
        <f>SUM(M41/M49)</f>
        <v>0</v>
      </c>
    </row>
    <row r="42" spans="1:14" ht="12.75">
      <c r="A42" t="s">
        <v>53</v>
      </c>
      <c r="B42">
        <v>6</v>
      </c>
      <c r="C42">
        <v>22</v>
      </c>
      <c r="D42" s="16">
        <f>SUM(C42/C47)</f>
        <v>0.0007898326990737417</v>
      </c>
      <c r="E42" s="17"/>
      <c r="F42" s="23"/>
      <c r="G42" s="29"/>
      <c r="H42" s="29"/>
      <c r="I42" s="30"/>
      <c r="J42" s="31"/>
      <c r="K42" t="s">
        <v>22</v>
      </c>
      <c r="L42">
        <v>0</v>
      </c>
      <c r="M42">
        <v>0</v>
      </c>
      <c r="N42" s="16">
        <f>SUM(M42/M49)</f>
        <v>0</v>
      </c>
    </row>
    <row r="43" spans="1:14" ht="12.75">
      <c r="A43" t="s">
        <v>37</v>
      </c>
      <c r="B43">
        <v>40</v>
      </c>
      <c r="C43">
        <v>133</v>
      </c>
      <c r="D43" s="16">
        <f>SUM(C43/C47)</f>
        <v>0.0047748976807639835</v>
      </c>
      <c r="E43" s="17"/>
      <c r="F43" s="23"/>
      <c r="G43" s="29"/>
      <c r="H43" s="29"/>
      <c r="I43" s="30"/>
      <c r="J43" s="31"/>
      <c r="K43" t="s">
        <v>53</v>
      </c>
      <c r="L43">
        <v>8</v>
      </c>
      <c r="M43">
        <v>16</v>
      </c>
      <c r="N43" s="16">
        <f>SUM(M43/M49)</f>
        <v>0.6666666666666666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53" t="s">
        <v>55</v>
      </c>
      <c r="L45" s="19" t="s">
        <v>55</v>
      </c>
      <c r="M45" s="19" t="s">
        <v>55</v>
      </c>
      <c r="N45" s="16" t="s">
        <v>55</v>
      </c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32" t="s">
        <v>69</v>
      </c>
      <c r="B47" s="34">
        <f>SUM(B6:B45)</f>
        <v>10617</v>
      </c>
      <c r="C47" s="34">
        <f>SUM(C6:C45)</f>
        <v>27854</v>
      </c>
      <c r="D47" s="33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32" t="s">
        <v>70</v>
      </c>
      <c r="B48" s="54">
        <v>11487</v>
      </c>
      <c r="C48" s="34">
        <v>32789</v>
      </c>
      <c r="D48" s="33"/>
      <c r="E48" s="20"/>
      <c r="F48" s="23"/>
      <c r="G48" s="29"/>
      <c r="H48" s="29"/>
      <c r="I48" s="30"/>
      <c r="J48" s="31"/>
      <c r="K48" s="21"/>
      <c r="L48" s="19"/>
      <c r="M48" s="19"/>
      <c r="N48" s="22"/>
    </row>
    <row r="49" spans="1:14" ht="12.75">
      <c r="A49" s="32" t="s">
        <v>62</v>
      </c>
      <c r="B49" s="34">
        <f>SUM(B47-B48)</f>
        <v>-870</v>
      </c>
      <c r="C49" s="34">
        <f>SUM(C47-C48)</f>
        <v>-4935</v>
      </c>
      <c r="D49" s="33"/>
      <c r="E49" s="7"/>
      <c r="F49" s="23"/>
      <c r="G49" s="29"/>
      <c r="H49" s="29"/>
      <c r="I49" s="30"/>
      <c r="J49" s="26"/>
      <c r="K49" s="32" t="str">
        <f>A47</f>
        <v>Total  February 2013</v>
      </c>
      <c r="L49" s="34">
        <f>SUM(L35:L44)</f>
        <v>12</v>
      </c>
      <c r="M49" s="34">
        <f>SUM(M35:M44)</f>
        <v>24</v>
      </c>
      <c r="N49" s="22"/>
    </row>
    <row r="50" spans="1:14" ht="12.75">
      <c r="A50" s="32" t="s">
        <v>63</v>
      </c>
      <c r="B50" s="35">
        <f>SUM(B49/B48)</f>
        <v>-0.07573779054583442</v>
      </c>
      <c r="C50" s="35">
        <f>SUM(C49/C48)</f>
        <v>-0.15050779224740005</v>
      </c>
      <c r="D50" s="36"/>
      <c r="E50" s="7"/>
      <c r="F50" s="32" t="str">
        <f>A47</f>
        <v>Total  February 2013</v>
      </c>
      <c r="G50" s="34">
        <f>SUM(G6:G35)</f>
        <v>1156</v>
      </c>
      <c r="H50" s="34">
        <f>SUM(H6:H49)</f>
        <v>3159</v>
      </c>
      <c r="I50" s="25"/>
      <c r="J50" s="26"/>
      <c r="K50" s="32" t="str">
        <f>A48</f>
        <v>Total  February 2012</v>
      </c>
      <c r="L50" s="54">
        <v>36</v>
      </c>
      <c r="M50" s="54">
        <v>91</v>
      </c>
      <c r="N50" s="22"/>
    </row>
    <row r="51" spans="1:14" ht="12.75">
      <c r="A51" s="56"/>
      <c r="B51" s="49"/>
      <c r="C51" s="49"/>
      <c r="D51" s="36"/>
      <c r="E51" s="7"/>
      <c r="F51" s="32" t="str">
        <f>A48</f>
        <v>Total  February 2012</v>
      </c>
      <c r="G51" s="54">
        <v>1402</v>
      </c>
      <c r="H51" s="54">
        <v>3621</v>
      </c>
      <c r="I51" s="55"/>
      <c r="J51" s="26"/>
      <c r="K51" s="32" t="str">
        <f>A49</f>
        <v>2013 change 2012</v>
      </c>
      <c r="L51" s="34">
        <f>SUM(L49-L50)</f>
        <v>-24</v>
      </c>
      <c r="M51" s="34">
        <f>SUM(M49-M50)</f>
        <v>-67</v>
      </c>
      <c r="N51" s="22"/>
    </row>
    <row r="52" spans="1:14" ht="12.75">
      <c r="A52" s="32"/>
      <c r="B52" s="19"/>
      <c r="C52" s="19"/>
      <c r="D52" s="36"/>
      <c r="E52" s="19"/>
      <c r="F52" s="32" t="str">
        <f>A49</f>
        <v>2013 change 2012</v>
      </c>
      <c r="G52" s="34">
        <f>SUM(G50-G51)</f>
        <v>-246</v>
      </c>
      <c r="H52" s="34">
        <f>SUM(H50-H51)</f>
        <v>-462</v>
      </c>
      <c r="I52" s="36"/>
      <c r="J52" s="26"/>
      <c r="K52" s="32" t="str">
        <f>A50</f>
        <v>% change 2013 - 2012</v>
      </c>
      <c r="L52" s="35">
        <v>0</v>
      </c>
      <c r="M52" s="35">
        <f>SUM((M49-M50)/M50)</f>
        <v>-0.7362637362637363</v>
      </c>
      <c r="N52" s="22"/>
    </row>
    <row r="53" spans="1:14" ht="12.75">
      <c r="A53" s="32"/>
      <c r="B53" s="54"/>
      <c r="C53" s="54"/>
      <c r="D53" s="36"/>
      <c r="E53" s="7"/>
      <c r="F53" s="32" t="str">
        <f>A50</f>
        <v>% change 2013 - 2012</v>
      </c>
      <c r="G53" s="35">
        <f>G52/G51</f>
        <v>-0.1754636233951498</v>
      </c>
      <c r="H53" s="35">
        <f>H52/H51</f>
        <v>-0.1275890637945319</v>
      </c>
      <c r="I53" s="36"/>
      <c r="J53" s="7"/>
      <c r="K53" s="32"/>
      <c r="L53" s="35"/>
      <c r="M53" s="35"/>
      <c r="N53" s="22"/>
    </row>
    <row r="54" spans="1:14" ht="12.75">
      <c r="A54" s="32"/>
      <c r="B54" s="54"/>
      <c r="C54" s="54"/>
      <c r="D54" s="57"/>
      <c r="E54" s="7"/>
      <c r="F54" s="56"/>
      <c r="G54" s="49"/>
      <c r="H54" s="49"/>
      <c r="I54" s="36"/>
      <c r="J54" s="37"/>
      <c r="K54" s="32"/>
      <c r="L54" s="35"/>
      <c r="M54" s="35"/>
      <c r="N54" s="22"/>
    </row>
    <row r="55" spans="1:14" ht="12.75">
      <c r="A55" s="32"/>
      <c r="B55" s="54"/>
      <c r="C55" s="54"/>
      <c r="D55" s="36"/>
      <c r="E55" s="40"/>
      <c r="F55" s="32"/>
      <c r="G55" s="35"/>
      <c r="H55" s="35"/>
      <c r="I55" s="36"/>
      <c r="K55" s="32"/>
      <c r="L55" s="35"/>
      <c r="M55" s="35"/>
      <c r="N55" s="22"/>
    </row>
    <row r="56" spans="1:14" ht="12.75">
      <c r="A56" s="32"/>
      <c r="B56" s="35"/>
      <c r="C56" s="35"/>
      <c r="D56" s="36"/>
      <c r="E56" s="40"/>
      <c r="F56" s="41"/>
      <c r="G56" s="42"/>
      <c r="H56" s="42"/>
      <c r="I56" s="43"/>
      <c r="K56" s="38"/>
      <c r="L56" s="47"/>
      <c r="M56" s="47"/>
      <c r="N56" s="44"/>
    </row>
    <row r="57" spans="1:14" ht="12.75">
      <c r="A57" s="56"/>
      <c r="B57" s="49"/>
      <c r="C57" s="49"/>
      <c r="D57" s="36"/>
      <c r="E57" s="40"/>
      <c r="F57" s="45"/>
      <c r="K57" s="19"/>
      <c r="L57" s="19"/>
      <c r="M57" s="19"/>
      <c r="N57" s="48"/>
    </row>
    <row r="58" spans="1:5" ht="12.75">
      <c r="A58" s="56"/>
      <c r="B58" s="49"/>
      <c r="C58" s="49"/>
      <c r="D58" s="36"/>
      <c r="E58" s="40"/>
    </row>
    <row r="59" spans="1:5" ht="12.75">
      <c r="A59" s="23"/>
      <c r="B59" s="19"/>
      <c r="C59" s="19"/>
      <c r="D59" s="50"/>
      <c r="E59" s="40"/>
    </row>
    <row r="60" spans="1:5" ht="12.75">
      <c r="A60" s="41"/>
      <c r="B60" s="42"/>
      <c r="C60" s="42"/>
      <c r="D60" s="39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58" customFormat="1" ht="12.75">
      <c r="A2" s="2" t="s">
        <v>42</v>
      </c>
      <c r="N2" s="59"/>
    </row>
    <row r="3" spans="1:14" s="58" customFormat="1" ht="12.75">
      <c r="A3" s="2"/>
      <c r="B3" s="5"/>
      <c r="G3" s="5"/>
      <c r="H3" s="5"/>
      <c r="I3" s="5"/>
      <c r="J3" s="5"/>
      <c r="K3" s="5"/>
      <c r="L3" s="5"/>
      <c r="M3" s="5"/>
      <c r="N3" s="59"/>
    </row>
    <row r="4" spans="1:14" s="10" customFormat="1" ht="12.75">
      <c r="A4" s="60"/>
      <c r="B4" s="85" t="s">
        <v>48</v>
      </c>
      <c r="C4" s="85"/>
      <c r="D4" s="86"/>
      <c r="E4" s="7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72</v>
      </c>
      <c r="C5" s="12" t="s">
        <v>73</v>
      </c>
      <c r="D5" s="13" t="s">
        <v>1</v>
      </c>
      <c r="E5" s="7"/>
      <c r="F5" s="11" t="s">
        <v>0</v>
      </c>
      <c r="G5" s="12" t="str">
        <f>B5</f>
        <v>01/3 - 31/3</v>
      </c>
      <c r="H5" s="12" t="str">
        <f>C5</f>
        <v>01/01 - 31/3</v>
      </c>
      <c r="I5" s="13" t="s">
        <v>1</v>
      </c>
      <c r="J5" s="7"/>
      <c r="K5" s="11" t="s">
        <v>0</v>
      </c>
      <c r="L5" s="12" t="str">
        <f>B5</f>
        <v>01/3 - 31/3</v>
      </c>
      <c r="M5" s="12" t="str">
        <f>C5</f>
        <v>01/01 - 31/3</v>
      </c>
      <c r="N5" s="13" t="s">
        <v>1</v>
      </c>
    </row>
    <row r="6" spans="1:14" ht="12.75">
      <c r="A6" t="s">
        <v>2</v>
      </c>
      <c r="B6">
        <v>0</v>
      </c>
      <c r="C6">
        <v>1</v>
      </c>
      <c r="D6" s="16">
        <f>SUM(C6/C47)</f>
        <v>2.5309407506770266E-05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1</v>
      </c>
      <c r="M6">
        <v>1</v>
      </c>
      <c r="N6" s="16">
        <f>M6/M24</f>
        <v>0.0018726591760299626</v>
      </c>
    </row>
    <row r="7" spans="1:14" ht="12.75">
      <c r="A7" t="s">
        <v>4</v>
      </c>
      <c r="B7">
        <v>506</v>
      </c>
      <c r="C7">
        <v>2058</v>
      </c>
      <c r="D7" s="16">
        <f>SUM(C7/C47)</f>
        <v>0.05208676064893321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35</v>
      </c>
      <c r="M7">
        <v>134</v>
      </c>
      <c r="N7" s="16">
        <f>SUM(M7/M24)</f>
        <v>0.250936329588015</v>
      </c>
    </row>
    <row r="8" spans="1:14" ht="12.75">
      <c r="A8" t="s">
        <v>7</v>
      </c>
      <c r="B8">
        <v>426</v>
      </c>
      <c r="C8">
        <v>1617</v>
      </c>
      <c r="D8" s="16">
        <f>SUM(C8/C47)</f>
        <v>0.04092531193844752</v>
      </c>
      <c r="E8" s="17"/>
      <c r="F8" t="s">
        <v>5</v>
      </c>
      <c r="G8">
        <v>60</v>
      </c>
      <c r="H8">
        <v>259</v>
      </c>
      <c r="I8" s="16">
        <f>SUM(H8/H50)</f>
        <v>0.058544303797468354</v>
      </c>
      <c r="J8" s="17"/>
      <c r="K8" t="s">
        <v>66</v>
      </c>
      <c r="L8">
        <v>3</v>
      </c>
      <c r="M8">
        <v>3</v>
      </c>
      <c r="N8" s="16">
        <f>SUM(M8/M24)</f>
        <v>0.0056179775280898875</v>
      </c>
    </row>
    <row r="9" spans="1:14" ht="12.75">
      <c r="A9" t="s">
        <v>40</v>
      </c>
      <c r="B9">
        <v>0</v>
      </c>
      <c r="C9">
        <v>2</v>
      </c>
      <c r="D9" s="16">
        <f>SUM(C9/C47)</f>
        <v>5.061881501354053E-05</v>
      </c>
      <c r="E9" s="17"/>
      <c r="F9" t="s">
        <v>43</v>
      </c>
      <c r="G9">
        <v>0</v>
      </c>
      <c r="H9">
        <v>0</v>
      </c>
      <c r="I9" s="16">
        <f>SUM(H9/H50)</f>
        <v>0</v>
      </c>
      <c r="J9" s="17"/>
      <c r="K9" t="s">
        <v>9</v>
      </c>
      <c r="L9">
        <v>1</v>
      </c>
      <c r="M9">
        <v>11</v>
      </c>
      <c r="N9" s="16">
        <f>SUM(M9/M24)</f>
        <v>0.020599250936329586</v>
      </c>
    </row>
    <row r="10" spans="1:14" ht="12.75">
      <c r="A10" t="s">
        <v>3</v>
      </c>
      <c r="B10">
        <v>0</v>
      </c>
      <c r="C10">
        <v>0</v>
      </c>
      <c r="D10" s="16">
        <f>SUM(C10/C47)</f>
        <v>0</v>
      </c>
      <c r="E10" s="17"/>
      <c r="F10" t="s">
        <v>10</v>
      </c>
      <c r="G10">
        <v>40</v>
      </c>
      <c r="H10">
        <v>134</v>
      </c>
      <c r="I10" s="16">
        <f>SUM(H10/H50)</f>
        <v>0.030289330922242313</v>
      </c>
      <c r="J10" s="17"/>
      <c r="K10" t="s">
        <v>11</v>
      </c>
      <c r="L10">
        <v>6</v>
      </c>
      <c r="M10">
        <v>35</v>
      </c>
      <c r="N10" s="16">
        <f>SUM(M10/M24)</f>
        <v>0.06554307116104868</v>
      </c>
    </row>
    <row r="11" spans="1:14" ht="12.75">
      <c r="A11" t="s">
        <v>5</v>
      </c>
      <c r="B11">
        <v>263</v>
      </c>
      <c r="C11">
        <v>732</v>
      </c>
      <c r="D11" s="16">
        <f>SUM(C11/C47)</f>
        <v>0.018526486294955836</v>
      </c>
      <c r="E11" s="17"/>
      <c r="F11" t="s">
        <v>12</v>
      </c>
      <c r="G11">
        <v>312</v>
      </c>
      <c r="H11">
        <v>995</v>
      </c>
      <c r="I11" s="16">
        <f>SUM(H11/H50)</f>
        <v>0.22490958408679929</v>
      </c>
      <c r="J11" s="17"/>
      <c r="K11" t="s">
        <v>13</v>
      </c>
      <c r="L11">
        <v>7</v>
      </c>
      <c r="M11">
        <v>18</v>
      </c>
      <c r="N11" s="16">
        <f>SUM(M11/M24)</f>
        <v>0.033707865168539325</v>
      </c>
    </row>
    <row r="12" spans="1:14" ht="12.75">
      <c r="A12" t="s">
        <v>8</v>
      </c>
      <c r="B12">
        <v>0</v>
      </c>
      <c r="C12">
        <v>1</v>
      </c>
      <c r="D12" s="16">
        <f>SUM(C12/C47)</f>
        <v>2.5309407506770266E-05</v>
      </c>
      <c r="E12" s="17"/>
      <c r="F12" t="s">
        <v>49</v>
      </c>
      <c r="G12">
        <v>39</v>
      </c>
      <c r="H12">
        <v>141</v>
      </c>
      <c r="I12" s="16">
        <f>SUM(H12/H50)</f>
        <v>0.03187160940325497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43</v>
      </c>
      <c r="B13">
        <v>0</v>
      </c>
      <c r="C13">
        <v>0</v>
      </c>
      <c r="D13" s="16">
        <f>SUM(C13/C47)</f>
        <v>0</v>
      </c>
      <c r="E13" s="17"/>
      <c r="F13" t="s">
        <v>17</v>
      </c>
      <c r="G13">
        <v>0</v>
      </c>
      <c r="H13">
        <v>0</v>
      </c>
      <c r="I13" s="16">
        <f>SUM(H13/H50)</f>
        <v>0</v>
      </c>
      <c r="J13" s="17"/>
      <c r="K13" t="s">
        <v>15</v>
      </c>
      <c r="L13">
        <v>10</v>
      </c>
      <c r="M13">
        <v>46</v>
      </c>
      <c r="N13" s="16">
        <f>SUM(M13/M24)</f>
        <v>0.08614232209737828</v>
      </c>
    </row>
    <row r="14" spans="1:14" ht="12.75">
      <c r="A14" t="s">
        <v>10</v>
      </c>
      <c r="B14">
        <v>103</v>
      </c>
      <c r="C14">
        <v>184</v>
      </c>
      <c r="D14" s="16">
        <f>SUM(C14/C47)</f>
        <v>0.004656930981245729</v>
      </c>
      <c r="E14" s="17"/>
      <c r="F14" t="s">
        <v>14</v>
      </c>
      <c r="G14">
        <v>79</v>
      </c>
      <c r="H14">
        <v>181</v>
      </c>
      <c r="I14" s="16">
        <f>SUM(H14/H50)</f>
        <v>0.040913200723327305</v>
      </c>
      <c r="J14" s="17"/>
      <c r="K14" t="s">
        <v>50</v>
      </c>
      <c r="L14">
        <v>23</v>
      </c>
      <c r="M14">
        <v>39</v>
      </c>
      <c r="N14" s="16">
        <f>SUM(M14/M24)</f>
        <v>0.07303370786516854</v>
      </c>
    </row>
    <row r="15" spans="1:14" ht="12.75">
      <c r="A15" t="s">
        <v>12</v>
      </c>
      <c r="B15">
        <v>1049</v>
      </c>
      <c r="C15">
        <v>3825</v>
      </c>
      <c r="D15" s="16">
        <f>SUM(C15/C47)</f>
        <v>0.09680848371339627</v>
      </c>
      <c r="E15" s="17"/>
      <c r="F15" t="s">
        <v>11</v>
      </c>
      <c r="G15">
        <v>10</v>
      </c>
      <c r="H15">
        <v>43</v>
      </c>
      <c r="I15" s="16">
        <f>SUM(H15/H50)</f>
        <v>0.009719710669077758</v>
      </c>
      <c r="K15" t="s">
        <v>16</v>
      </c>
      <c r="L15">
        <v>0</v>
      </c>
      <c r="M15">
        <v>12</v>
      </c>
      <c r="N15" s="16">
        <f>SUM(M15/M24)</f>
        <v>0.02247191011235955</v>
      </c>
    </row>
    <row r="16" spans="1:14" ht="12.75">
      <c r="A16" t="s">
        <v>49</v>
      </c>
      <c r="B16">
        <v>993</v>
      </c>
      <c r="C16">
        <v>2634</v>
      </c>
      <c r="D16" s="16">
        <f>SUM(C16/C47)</f>
        <v>0.06666497937283289</v>
      </c>
      <c r="E16" s="17"/>
      <c r="F16" t="s">
        <v>13</v>
      </c>
      <c r="G16">
        <v>1</v>
      </c>
      <c r="H16">
        <v>6</v>
      </c>
      <c r="I16" s="16">
        <f>SUM(H16/H50)</f>
        <v>0.00135623869801085</v>
      </c>
      <c r="J16" s="17"/>
      <c r="K16" t="s">
        <v>19</v>
      </c>
      <c r="L16">
        <v>14</v>
      </c>
      <c r="M16">
        <v>44</v>
      </c>
      <c r="N16" s="16">
        <f>SUM(M16/M24)</f>
        <v>0.08239700374531835</v>
      </c>
    </row>
    <row r="17" spans="1:14" ht="12.75">
      <c r="A17" t="s">
        <v>17</v>
      </c>
      <c r="B17">
        <v>140</v>
      </c>
      <c r="C17">
        <v>528</v>
      </c>
      <c r="D17" s="16">
        <f>SUM(C17/C47)</f>
        <v>0.0133633671635747</v>
      </c>
      <c r="E17" s="17"/>
      <c r="F17" t="s">
        <v>18</v>
      </c>
      <c r="G17">
        <v>2</v>
      </c>
      <c r="H17">
        <v>25</v>
      </c>
      <c r="I17" s="16">
        <f>SUM(H17/H50)</f>
        <v>0.005650994575045208</v>
      </c>
      <c r="J17" s="17"/>
      <c r="K17" t="s">
        <v>20</v>
      </c>
      <c r="L17">
        <v>38</v>
      </c>
      <c r="M17">
        <v>83</v>
      </c>
      <c r="N17" s="16">
        <f>SUM(M17/M24)</f>
        <v>0.15543071161048688</v>
      </c>
    </row>
    <row r="18" spans="1:14" ht="12.75">
      <c r="A18" t="s">
        <v>14</v>
      </c>
      <c r="B18">
        <v>975</v>
      </c>
      <c r="C18">
        <v>3254</v>
      </c>
      <c r="D18" s="16">
        <f>SUM(C18/C47)</f>
        <v>0.08235681202703045</v>
      </c>
      <c r="E18" s="17"/>
      <c r="F18" t="s">
        <v>24</v>
      </c>
      <c r="G18">
        <v>117</v>
      </c>
      <c r="H18">
        <v>323</v>
      </c>
      <c r="I18" s="16">
        <f>SUM(H18/H50)</f>
        <v>0.07301084990958409</v>
      </c>
      <c r="J18" s="17"/>
      <c r="K18" t="s">
        <v>22</v>
      </c>
      <c r="L18">
        <v>28</v>
      </c>
      <c r="M18">
        <v>90</v>
      </c>
      <c r="N18" s="16">
        <f>SUM(M18/M24)</f>
        <v>0.16853932584269662</v>
      </c>
    </row>
    <row r="19" spans="1:14" ht="12.75">
      <c r="A19" t="s">
        <v>23</v>
      </c>
      <c r="B19">
        <v>32</v>
      </c>
      <c r="C19">
        <v>96</v>
      </c>
      <c r="D19" s="16">
        <f>SUM(C19/C47)</f>
        <v>0.0024297031206499454</v>
      </c>
      <c r="E19" s="17"/>
      <c r="F19" t="s">
        <v>65</v>
      </c>
      <c r="G19">
        <v>0</v>
      </c>
      <c r="H19">
        <v>0</v>
      </c>
      <c r="I19" s="16">
        <f>SUM(H19/H50)</f>
        <v>0</v>
      </c>
      <c r="J19" s="17"/>
      <c r="K19" t="s">
        <v>53</v>
      </c>
      <c r="L19">
        <v>3</v>
      </c>
      <c r="M19">
        <v>18</v>
      </c>
      <c r="N19" s="16">
        <f>SUM(M19/M24)</f>
        <v>0.033707865168539325</v>
      </c>
    </row>
    <row r="20" spans="1:14" ht="12.75">
      <c r="A20" t="s">
        <v>45</v>
      </c>
      <c r="B20">
        <v>0</v>
      </c>
      <c r="C20">
        <v>0</v>
      </c>
      <c r="D20" s="16">
        <f>SUM(C20/C47)</f>
        <v>0</v>
      </c>
      <c r="E20" s="17"/>
      <c r="F20" t="s">
        <v>21</v>
      </c>
      <c r="G20">
        <v>0</v>
      </c>
      <c r="H20">
        <v>0</v>
      </c>
      <c r="I20" s="16">
        <f>SUM(H20/H50)</f>
        <v>0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18</v>
      </c>
      <c r="B21">
        <v>550</v>
      </c>
      <c r="C21">
        <v>1815</v>
      </c>
      <c r="D21" s="16">
        <f>SUM(C21/C47)</f>
        <v>0.045936574624788035</v>
      </c>
      <c r="E21" s="17"/>
      <c r="F21" t="s">
        <v>50</v>
      </c>
      <c r="G21">
        <v>58</v>
      </c>
      <c r="H21">
        <v>153</v>
      </c>
      <c r="I21" s="16">
        <f>SUM(H21/H50)</f>
        <v>0.03458408679927667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24</v>
      </c>
      <c r="B22">
        <v>60</v>
      </c>
      <c r="C22">
        <v>236</v>
      </c>
      <c r="D22" s="16">
        <f>SUM(C22/C47)</f>
        <v>0.005973020171597783</v>
      </c>
      <c r="E22" s="17"/>
      <c r="F22" t="s">
        <v>16</v>
      </c>
      <c r="G22">
        <v>12</v>
      </c>
      <c r="H22">
        <v>49</v>
      </c>
      <c r="I22" s="16">
        <f>SUM(H22/H50)</f>
        <v>0.011075949367088608</v>
      </c>
      <c r="J22" s="17"/>
      <c r="K22" s="23"/>
      <c r="L22" s="19"/>
      <c r="M22" s="19"/>
      <c r="N22" s="16"/>
    </row>
    <row r="23" spans="1:17" ht="12.75">
      <c r="A23" t="s">
        <v>25</v>
      </c>
      <c r="B23">
        <v>12</v>
      </c>
      <c r="C23">
        <v>76</v>
      </c>
      <c r="D23" s="16">
        <f>SUM(C23/C47)</f>
        <v>0.0019235149705145403</v>
      </c>
      <c r="E23" s="17"/>
      <c r="F23" t="s">
        <v>26</v>
      </c>
      <c r="G23">
        <v>79</v>
      </c>
      <c r="H23">
        <v>275</v>
      </c>
      <c r="I23" s="16">
        <f>SUM(H23/H50)</f>
        <v>0.06216094032549729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21</v>
      </c>
      <c r="B24">
        <v>150</v>
      </c>
      <c r="C24">
        <v>687</v>
      </c>
      <c r="D24" s="16">
        <f>SUM(C24/C47)</f>
        <v>0.017387562957151173</v>
      </c>
      <c r="E24" s="17"/>
      <c r="F24" t="s">
        <v>27</v>
      </c>
      <c r="G24">
        <v>52</v>
      </c>
      <c r="H24">
        <v>228</v>
      </c>
      <c r="I24" s="16">
        <f>SUM(H24/H50)</f>
        <v>0.051537070524412296</v>
      </c>
      <c r="J24" s="17"/>
      <c r="K24" s="32" t="str">
        <f>F50</f>
        <v>Total  March 2013</v>
      </c>
      <c r="L24" s="54">
        <f>SUM(L6:L22)</f>
        <v>169</v>
      </c>
      <c r="M24" s="34">
        <f>SUM(M6:M23)</f>
        <v>534</v>
      </c>
      <c r="N24" s="22"/>
    </row>
    <row r="25" spans="1:14" ht="12.75">
      <c r="A25" t="s">
        <v>50</v>
      </c>
      <c r="B25">
        <v>129</v>
      </c>
      <c r="C25">
        <v>653</v>
      </c>
      <c r="D25" s="16">
        <f>SUM(C25/C47)</f>
        <v>0.016527043101920984</v>
      </c>
      <c r="E25" s="17"/>
      <c r="F25" t="s">
        <v>39</v>
      </c>
      <c r="G25">
        <v>0</v>
      </c>
      <c r="H25">
        <v>0</v>
      </c>
      <c r="I25" s="16">
        <f>SUM(H25/H50)</f>
        <v>0</v>
      </c>
      <c r="J25" s="17"/>
      <c r="K25" s="32" t="str">
        <f>F51</f>
        <v>Total  March 2012</v>
      </c>
      <c r="L25" s="54">
        <v>108</v>
      </c>
      <c r="M25" s="54">
        <v>405</v>
      </c>
      <c r="N25" s="22"/>
    </row>
    <row r="26" spans="1:14" ht="12.75">
      <c r="A26" t="s">
        <v>51</v>
      </c>
      <c r="B26">
        <v>0</v>
      </c>
      <c r="C26">
        <v>4</v>
      </c>
      <c r="D26" s="16">
        <f>SUM(C26/C47)</f>
        <v>0.00010123763002708106</v>
      </c>
      <c r="E26" s="17"/>
      <c r="F26" t="s">
        <v>19</v>
      </c>
      <c r="G26">
        <v>66</v>
      </c>
      <c r="H26">
        <v>392</v>
      </c>
      <c r="I26" s="16">
        <f>SUM(H26/H50)</f>
        <v>0.08860759493670886</v>
      </c>
      <c r="J26" s="17"/>
      <c r="K26" s="32" t="str">
        <f>F52</f>
        <v>2013 change 2012</v>
      </c>
      <c r="L26" s="34">
        <f>SUM(L24-L25)</f>
        <v>61</v>
      </c>
      <c r="M26" s="34">
        <f>SUM(M24-M25)</f>
        <v>129</v>
      </c>
      <c r="N26" s="22"/>
    </row>
    <row r="27" spans="1:14" ht="12.75">
      <c r="A27" t="s">
        <v>28</v>
      </c>
      <c r="B27">
        <v>70</v>
      </c>
      <c r="C27">
        <v>253</v>
      </c>
      <c r="D27" s="16">
        <f>SUM(C27/C47)</f>
        <v>0.006403280099212877</v>
      </c>
      <c r="E27" s="17"/>
      <c r="F27" t="s">
        <v>29</v>
      </c>
      <c r="G27">
        <v>0</v>
      </c>
      <c r="H27">
        <v>0</v>
      </c>
      <c r="I27" s="16">
        <f>SUM(H27/H50)</f>
        <v>0</v>
      </c>
      <c r="J27" s="17"/>
      <c r="K27" s="32" t="str">
        <f>F53</f>
        <v>% change 2013 - 2012</v>
      </c>
      <c r="L27" s="35">
        <f>SUM((L24-L25)/L25)</f>
        <v>0.5648148148148148</v>
      </c>
      <c r="M27" s="35">
        <f>SUM((M24-M25)/M25)</f>
        <v>0.31851851851851853</v>
      </c>
      <c r="N27" s="22"/>
    </row>
    <row r="28" spans="1:14" ht="12.75">
      <c r="A28" t="s">
        <v>16</v>
      </c>
      <c r="B28">
        <v>74</v>
      </c>
      <c r="C28">
        <v>252</v>
      </c>
      <c r="D28" s="16">
        <f>SUM(C28/C47)</f>
        <v>0.0063779706917061075</v>
      </c>
      <c r="E28" s="17"/>
      <c r="F28" t="s">
        <v>64</v>
      </c>
      <c r="G28">
        <v>0</v>
      </c>
      <c r="H28">
        <v>1</v>
      </c>
      <c r="I28" s="16">
        <f>SUM(H28/H50)</f>
        <v>0.0002260397830018083</v>
      </c>
      <c r="J28" s="17"/>
      <c r="K28" s="32"/>
      <c r="L28" s="35"/>
      <c r="M28" s="35"/>
      <c r="N28" s="22"/>
    </row>
    <row r="29" spans="1:14" ht="12.75">
      <c r="A29" t="s">
        <v>26</v>
      </c>
      <c r="B29">
        <v>1182</v>
      </c>
      <c r="C29">
        <v>3359</v>
      </c>
      <c r="D29" s="16">
        <f>SUM(C29/C47)</f>
        <v>0.08501429981524132</v>
      </c>
      <c r="E29" s="17"/>
      <c r="F29" t="s">
        <v>35</v>
      </c>
      <c r="G29">
        <v>1</v>
      </c>
      <c r="H29">
        <v>4</v>
      </c>
      <c r="I29" s="16">
        <f>SUM(H29/H50)</f>
        <v>0.0009041591320072332</v>
      </c>
      <c r="J29" s="17"/>
      <c r="K29" s="32"/>
      <c r="L29" s="35"/>
      <c r="M29" s="35"/>
      <c r="N29" s="22"/>
    </row>
    <row r="30" spans="1:14" ht="12.75">
      <c r="A30" t="s">
        <v>44</v>
      </c>
      <c r="B30">
        <v>2</v>
      </c>
      <c r="C30">
        <v>7</v>
      </c>
      <c r="D30" s="16">
        <f>SUM(C30/C47)</f>
        <v>0.00017716585254739186</v>
      </c>
      <c r="E30" s="17"/>
      <c r="F30" t="s">
        <v>30</v>
      </c>
      <c r="G30">
        <v>0</v>
      </c>
      <c r="H30">
        <v>0</v>
      </c>
      <c r="I30" s="16">
        <f>SUM(H30/H50)</f>
        <v>0</v>
      </c>
      <c r="J30" s="17"/>
      <c r="K30" s="41"/>
      <c r="L30" s="42"/>
      <c r="M30" s="42"/>
      <c r="N30" s="44"/>
    </row>
    <row r="31" spans="1:12" ht="12.75">
      <c r="A31" t="s">
        <v>27</v>
      </c>
      <c r="B31">
        <v>297</v>
      </c>
      <c r="C31">
        <v>1297</v>
      </c>
      <c r="D31" s="16">
        <f>SUM(C31/C47)</f>
        <v>0.032826301536281036</v>
      </c>
      <c r="E31" s="17"/>
      <c r="F31" t="s">
        <v>38</v>
      </c>
      <c r="G31">
        <v>0</v>
      </c>
      <c r="H31">
        <v>0</v>
      </c>
      <c r="I31" s="16">
        <f>SUM(H31/H50)</f>
        <v>0</v>
      </c>
      <c r="L31" s="14"/>
    </row>
    <row r="32" spans="1:12" ht="12.75">
      <c r="A32" t="s">
        <v>32</v>
      </c>
      <c r="B32">
        <v>3</v>
      </c>
      <c r="C32">
        <v>13</v>
      </c>
      <c r="D32" s="16">
        <f>SUM(C32/C47)</f>
        <v>0.00032902229758801347</v>
      </c>
      <c r="E32" s="17"/>
      <c r="F32" t="s">
        <v>31</v>
      </c>
      <c r="G32">
        <v>65</v>
      </c>
      <c r="H32">
        <v>271</v>
      </c>
      <c r="I32" s="16">
        <f>SUM(H32/H50)</f>
        <v>0.061256781193490054</v>
      </c>
      <c r="L32" s="14"/>
    </row>
    <row r="33" spans="1:14" ht="12.75">
      <c r="A33" t="s">
        <v>19</v>
      </c>
      <c r="B33">
        <v>387</v>
      </c>
      <c r="C33">
        <v>1802</v>
      </c>
      <c r="D33" s="16">
        <f>SUM(C33/C47)</f>
        <v>0.04560755232720002</v>
      </c>
      <c r="E33" s="17"/>
      <c r="F33" t="s">
        <v>52</v>
      </c>
      <c r="G33">
        <v>265</v>
      </c>
      <c r="H33">
        <v>886</v>
      </c>
      <c r="I33" s="16">
        <f>SUM(H33/H50)</f>
        <v>0.20027124773960217</v>
      </c>
      <c r="K33" s="9"/>
      <c r="L33" s="51" t="s">
        <v>36</v>
      </c>
      <c r="M33" s="51"/>
      <c r="N33" s="52"/>
    </row>
    <row r="34" spans="1:14" ht="12.75">
      <c r="A34" t="s">
        <v>33</v>
      </c>
      <c r="B34">
        <v>0</v>
      </c>
      <c r="C34">
        <v>1</v>
      </c>
      <c r="D34" s="16">
        <f>SUM(C34/C47)</f>
        <v>2.5309407506770266E-05</v>
      </c>
      <c r="E34" s="17"/>
      <c r="F34" t="s">
        <v>53</v>
      </c>
      <c r="G34">
        <v>11</v>
      </c>
      <c r="H34">
        <v>44</v>
      </c>
      <c r="I34" s="16">
        <f>SUM(H34/H50)</f>
        <v>0.009945750452079566</v>
      </c>
      <c r="K34" s="11" t="s">
        <v>0</v>
      </c>
      <c r="L34" s="12" t="str">
        <f>B5</f>
        <v>01/3 - 31/3</v>
      </c>
      <c r="M34" s="12" t="str">
        <f>C5</f>
        <v>01/01 - 31/3</v>
      </c>
      <c r="N34" s="13" t="s">
        <v>1</v>
      </c>
    </row>
    <row r="35" spans="1:14" ht="12.75">
      <c r="A35" t="s">
        <v>29</v>
      </c>
      <c r="B35">
        <v>342</v>
      </c>
      <c r="C35">
        <v>1205</v>
      </c>
      <c r="D35" s="16">
        <f>SUM(C35/C47)</f>
        <v>0.030497836045658172</v>
      </c>
      <c r="E35" s="17"/>
      <c r="F35" t="s">
        <v>37</v>
      </c>
      <c r="G35">
        <v>2</v>
      </c>
      <c r="H35">
        <v>14</v>
      </c>
      <c r="I35" s="16">
        <f>SUM(H35/H50)</f>
        <v>0.0031645569620253164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34</v>
      </c>
      <c r="B36">
        <v>755</v>
      </c>
      <c r="C36">
        <v>2760</v>
      </c>
      <c r="D36" s="16">
        <f>SUM(C36/C47)</f>
        <v>0.06985396471868593</v>
      </c>
      <c r="E36" s="17"/>
      <c r="F36" s="23"/>
      <c r="G36" s="19"/>
      <c r="H36" s="19"/>
      <c r="I36" s="27"/>
      <c r="J36" s="17"/>
      <c r="K36" t="s">
        <v>67</v>
      </c>
      <c r="L36">
        <v>0</v>
      </c>
      <c r="M36">
        <v>2</v>
      </c>
      <c r="N36" s="16">
        <f>SUM(M36/M48)</f>
        <v>0.06060606060606061</v>
      </c>
    </row>
    <row r="37" spans="1:14" ht="12.75">
      <c r="A37" t="s">
        <v>35</v>
      </c>
      <c r="B37">
        <v>10</v>
      </c>
      <c r="C37">
        <v>37</v>
      </c>
      <c r="D37" s="16">
        <f>SUM(C37/C47)</f>
        <v>0.0009364480777504998</v>
      </c>
      <c r="E37" s="17"/>
      <c r="F37" s="23"/>
      <c r="G37" s="19"/>
      <c r="H37" s="19"/>
      <c r="I37" s="30"/>
      <c r="K37" t="s">
        <v>15</v>
      </c>
      <c r="L37">
        <v>0</v>
      </c>
      <c r="M37">
        <v>0</v>
      </c>
      <c r="N37" s="16">
        <f>SUM(M37/M48)</f>
        <v>0</v>
      </c>
    </row>
    <row r="38" spans="1:14" ht="12.75">
      <c r="A38" t="s">
        <v>30</v>
      </c>
      <c r="B38">
        <v>62</v>
      </c>
      <c r="C38">
        <v>259</v>
      </c>
      <c r="D38" s="16">
        <f>SUM(C38/C47)</f>
        <v>0.006555136544253499</v>
      </c>
      <c r="E38" s="17"/>
      <c r="F38" s="23"/>
      <c r="G38" s="19"/>
      <c r="H38" s="19"/>
      <c r="I38" s="30"/>
      <c r="K38" t="s">
        <v>50</v>
      </c>
      <c r="L38">
        <v>1</v>
      </c>
      <c r="M38">
        <v>3</v>
      </c>
      <c r="N38" s="16">
        <f>SUM(M38/M48)</f>
        <v>0.09090909090909091</v>
      </c>
    </row>
    <row r="39" spans="1:14" ht="12.75">
      <c r="A39" t="s">
        <v>31</v>
      </c>
      <c r="B39">
        <v>1217</v>
      </c>
      <c r="C39">
        <v>4148</v>
      </c>
      <c r="D39" s="16">
        <f>SUM(C39/C47)</f>
        <v>0.10498342233808307</v>
      </c>
      <c r="E39" s="17"/>
      <c r="F39" s="23"/>
      <c r="G39" s="19"/>
      <c r="H39" s="19"/>
      <c r="I39" s="30"/>
      <c r="K39" t="s">
        <v>20</v>
      </c>
      <c r="L39">
        <v>3</v>
      </c>
      <c r="M39">
        <v>8</v>
      </c>
      <c r="N39" s="16">
        <f>SUM(M39/M48)</f>
        <v>0.24242424242424243</v>
      </c>
    </row>
    <row r="40" spans="1:14" ht="12.75">
      <c r="A40" t="s">
        <v>52</v>
      </c>
      <c r="B40">
        <v>1481</v>
      </c>
      <c r="C40">
        <v>4835</v>
      </c>
      <c r="D40" s="16">
        <f>SUM(C40/C47)</f>
        <v>0.12237098529523424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22</v>
      </c>
      <c r="B41">
        <v>138</v>
      </c>
      <c r="C41">
        <v>438</v>
      </c>
      <c r="D41" s="16">
        <f>SUM(C41/C47)</f>
        <v>0.011085520487965376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53</v>
      </c>
      <c r="B42">
        <v>8</v>
      </c>
      <c r="C42">
        <v>30</v>
      </c>
      <c r="D42" s="16">
        <f>SUM(C42/C47)</f>
        <v>0.000759282225203108</v>
      </c>
      <c r="E42" s="17"/>
      <c r="F42" s="23"/>
      <c r="G42" s="29"/>
      <c r="H42" s="29"/>
      <c r="I42" s="30"/>
      <c r="J42" s="31"/>
      <c r="K42" t="s">
        <v>53</v>
      </c>
      <c r="L42">
        <v>4</v>
      </c>
      <c r="M42">
        <v>20</v>
      </c>
      <c r="N42" s="16">
        <f>SUM(M42/M48)</f>
        <v>0.6060606060606061</v>
      </c>
    </row>
    <row r="43" spans="1:14" ht="12.75">
      <c r="A43" t="s">
        <v>37</v>
      </c>
      <c r="B43">
        <v>279</v>
      </c>
      <c r="C43">
        <v>412</v>
      </c>
      <c r="D43" s="16">
        <f>SUM(C43/C47)</f>
        <v>0.01042747589278935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32" t="s">
        <v>74</v>
      </c>
      <c r="B47" s="34">
        <f>SUM(B6:B45)</f>
        <v>11695</v>
      </c>
      <c r="C47" s="34">
        <f>SUM(C6:C45)</f>
        <v>39511</v>
      </c>
      <c r="D47" s="33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32" t="s">
        <v>75</v>
      </c>
      <c r="B48" s="54">
        <v>13051</v>
      </c>
      <c r="C48" s="34">
        <v>45840</v>
      </c>
      <c r="D48" s="33"/>
      <c r="E48" s="20"/>
      <c r="F48" s="23"/>
      <c r="G48" s="29"/>
      <c r="H48" s="29"/>
      <c r="I48" s="30"/>
      <c r="J48" s="31"/>
      <c r="K48" s="32" t="str">
        <f>A47</f>
        <v>Total  March 2013</v>
      </c>
      <c r="L48" s="34">
        <f>SUM(L35:L43)</f>
        <v>8</v>
      </c>
      <c r="M48" s="34">
        <f>SUM(M35:M43)</f>
        <v>33</v>
      </c>
      <c r="N48" s="22"/>
    </row>
    <row r="49" spans="1:14" ht="12.75">
      <c r="A49" s="32" t="s">
        <v>62</v>
      </c>
      <c r="B49" s="34">
        <f>SUM(B47-B48)</f>
        <v>-1356</v>
      </c>
      <c r="C49" s="34">
        <f>SUM(C47-C48)</f>
        <v>-6329</v>
      </c>
      <c r="D49" s="33"/>
      <c r="E49" s="7"/>
      <c r="F49" s="23"/>
      <c r="G49" s="29"/>
      <c r="H49" s="29"/>
      <c r="I49" s="30"/>
      <c r="J49" s="26"/>
      <c r="K49" s="32" t="str">
        <f>A48</f>
        <v>Total  March 2012</v>
      </c>
      <c r="L49" s="54">
        <v>19</v>
      </c>
      <c r="M49" s="54">
        <v>110</v>
      </c>
      <c r="N49" s="22"/>
    </row>
    <row r="50" spans="1:14" ht="12.75">
      <c r="A50" s="32" t="s">
        <v>63</v>
      </c>
      <c r="B50" s="35">
        <f>SUM(B49/B48)</f>
        <v>-0.10390008428472913</v>
      </c>
      <c r="C50" s="35">
        <f>SUM(C49/C48)</f>
        <v>-0.13806719022687608</v>
      </c>
      <c r="D50" s="36"/>
      <c r="E50" s="7"/>
      <c r="F50" s="32" t="str">
        <f>A47</f>
        <v>Total  March 2013</v>
      </c>
      <c r="G50" s="34">
        <f>SUM(G6:G35)</f>
        <v>1271</v>
      </c>
      <c r="H50" s="34">
        <f>SUM(H6:H49)</f>
        <v>4424</v>
      </c>
      <c r="I50" s="25"/>
      <c r="J50" s="26"/>
      <c r="K50" s="32" t="str">
        <f>A49</f>
        <v>2013 change 2012</v>
      </c>
      <c r="L50" s="34">
        <f>SUM(L48-L49)</f>
        <v>-11</v>
      </c>
      <c r="M50" s="34">
        <f>SUM(M48-M49)</f>
        <v>-77</v>
      </c>
      <c r="N50" s="22"/>
    </row>
    <row r="51" spans="1:14" ht="12.75">
      <c r="A51" s="56"/>
      <c r="B51" s="49"/>
      <c r="C51" s="49"/>
      <c r="D51" s="36"/>
      <c r="E51" s="7"/>
      <c r="F51" s="32" t="str">
        <f>A48</f>
        <v>Total  March 2012</v>
      </c>
      <c r="G51" s="54">
        <v>1414</v>
      </c>
      <c r="H51" s="54">
        <v>5035</v>
      </c>
      <c r="I51" s="55"/>
      <c r="J51" s="26"/>
      <c r="K51" s="32" t="str">
        <f>A50</f>
        <v>% change 2013 - 2012</v>
      </c>
      <c r="L51" s="35">
        <f>L50/L49</f>
        <v>-0.5789473684210527</v>
      </c>
      <c r="M51" s="35">
        <f>SUM((M48-M49)/M49)</f>
        <v>-0.7</v>
      </c>
      <c r="N51" s="22"/>
    </row>
    <row r="52" spans="1:14" ht="12.75">
      <c r="A52" s="32"/>
      <c r="B52" s="19"/>
      <c r="C52" s="19"/>
      <c r="D52" s="36"/>
      <c r="E52" s="19"/>
      <c r="F52" s="32" t="str">
        <f>A49</f>
        <v>2013 change 2012</v>
      </c>
      <c r="G52" s="34">
        <f>SUM(G50-G51)</f>
        <v>-143</v>
      </c>
      <c r="H52" s="34">
        <f>SUM(H50-H51)</f>
        <v>-611</v>
      </c>
      <c r="I52" s="36"/>
      <c r="J52" s="26"/>
      <c r="K52" s="32"/>
      <c r="L52" s="35"/>
      <c r="M52" s="35"/>
      <c r="N52" s="22"/>
    </row>
    <row r="53" spans="1:14" ht="12.75">
      <c r="A53" s="32"/>
      <c r="B53" s="54"/>
      <c r="C53" s="54"/>
      <c r="D53" s="36"/>
      <c r="E53" s="7"/>
      <c r="F53" s="32" t="str">
        <f>A50</f>
        <v>% change 2013 - 2012</v>
      </c>
      <c r="G53" s="35">
        <f>G52/G51</f>
        <v>-0.10113154172560113</v>
      </c>
      <c r="H53" s="35">
        <f>H52/H51</f>
        <v>-0.12135054617676266</v>
      </c>
      <c r="I53" s="36"/>
      <c r="J53" s="7"/>
      <c r="K53" s="32"/>
      <c r="L53" s="35"/>
      <c r="M53" s="35"/>
      <c r="N53" s="22"/>
    </row>
    <row r="54" spans="1:14" ht="12.75">
      <c r="A54" s="32"/>
      <c r="B54" s="54"/>
      <c r="C54" s="54"/>
      <c r="D54" s="57"/>
      <c r="E54" s="7"/>
      <c r="F54" s="56"/>
      <c r="G54" s="49"/>
      <c r="H54" s="49"/>
      <c r="I54" s="36"/>
      <c r="J54" s="37"/>
      <c r="K54" s="32"/>
      <c r="L54" s="35"/>
      <c r="M54" s="35"/>
      <c r="N54" s="22"/>
    </row>
    <row r="55" spans="1:14" ht="12.75">
      <c r="A55" s="32"/>
      <c r="B55" s="54"/>
      <c r="C55" s="54"/>
      <c r="D55" s="36"/>
      <c r="E55" s="40"/>
      <c r="F55" s="32"/>
      <c r="G55" s="35"/>
      <c r="H55" s="35"/>
      <c r="I55" s="36"/>
      <c r="K55" s="38"/>
      <c r="L55" s="47"/>
      <c r="M55" s="47"/>
      <c r="N55" s="44"/>
    </row>
    <row r="56" spans="1:14" ht="12.75">
      <c r="A56" s="32"/>
      <c r="B56" s="35"/>
      <c r="C56" s="35"/>
      <c r="D56" s="36"/>
      <c r="E56" s="40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36"/>
      <c r="E57" s="40"/>
      <c r="F57" s="45"/>
    </row>
    <row r="58" spans="1:5" ht="12.75">
      <c r="A58" s="56"/>
      <c r="B58" s="49"/>
      <c r="C58" s="49"/>
      <c r="D58" s="36"/>
      <c r="E58" s="40"/>
    </row>
    <row r="59" spans="1:5" ht="12.75">
      <c r="A59" s="23"/>
      <c r="B59" s="19"/>
      <c r="C59" s="19"/>
      <c r="D59" s="50"/>
      <c r="E59" s="40"/>
    </row>
    <row r="60" spans="1:5" ht="12.75">
      <c r="A60" s="41"/>
      <c r="B60" s="42"/>
      <c r="C60" s="42"/>
      <c r="D60" s="39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0" customFormat="1" ht="12.75">
      <c r="A2" s="2" t="s">
        <v>42</v>
      </c>
      <c r="N2" s="20"/>
    </row>
    <row r="3" spans="1:14" s="10" customFormat="1" ht="12.75">
      <c r="A3" s="2"/>
      <c r="B3" s="5"/>
      <c r="G3" s="5"/>
      <c r="H3" s="5"/>
      <c r="I3" s="5"/>
      <c r="J3" s="5"/>
      <c r="K3" s="5"/>
      <c r="L3" s="5"/>
      <c r="M3" s="5"/>
      <c r="N3" s="20"/>
    </row>
    <row r="4" spans="1:14" s="10" customFormat="1" ht="12.75">
      <c r="A4" s="61"/>
      <c r="B4" s="87" t="s">
        <v>48</v>
      </c>
      <c r="C4" s="87"/>
      <c r="D4" s="88"/>
      <c r="E4" s="5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77</v>
      </c>
      <c r="C5" s="12" t="s">
        <v>78</v>
      </c>
      <c r="D5" s="13" t="s">
        <v>1</v>
      </c>
      <c r="E5" s="5"/>
      <c r="F5" s="11" t="s">
        <v>0</v>
      </c>
      <c r="G5" s="12" t="str">
        <f>B5</f>
        <v>01/4 - 30/4</v>
      </c>
      <c r="H5" s="12" t="str">
        <f>C5</f>
        <v>01/01 - 30/4</v>
      </c>
      <c r="I5" s="13" t="s">
        <v>1</v>
      </c>
      <c r="J5" s="5"/>
      <c r="K5" s="11" t="s">
        <v>0</v>
      </c>
      <c r="L5" s="12" t="str">
        <f>B5</f>
        <v>01/4 - 30/4</v>
      </c>
      <c r="M5" s="12" t="str">
        <f>C5</f>
        <v>01/01 - 30/4</v>
      </c>
      <c r="N5" s="13" t="s">
        <v>1</v>
      </c>
    </row>
    <row r="6" spans="1:14" ht="12.75">
      <c r="A6" t="s">
        <v>2</v>
      </c>
      <c r="B6">
        <v>3</v>
      </c>
      <c r="C6">
        <v>4</v>
      </c>
      <c r="D6" s="16">
        <f>SUM(C6/C47)</f>
        <v>8.76481802046585E-05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1</v>
      </c>
      <c r="M6">
        <v>2</v>
      </c>
      <c r="N6" s="16">
        <f>M6/M24</f>
        <v>0.003110419906687403</v>
      </c>
    </row>
    <row r="7" spans="1:14" ht="12.75">
      <c r="A7" t="s">
        <v>4</v>
      </c>
      <c r="B7">
        <v>342</v>
      </c>
      <c r="C7">
        <v>2398</v>
      </c>
      <c r="D7" s="16">
        <f>SUM(C7/C47)</f>
        <v>0.05254508403269277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11</v>
      </c>
      <c r="M7">
        <v>145</v>
      </c>
      <c r="N7" s="16">
        <f>SUM(M7/M24)</f>
        <v>0.2255054432348367</v>
      </c>
    </row>
    <row r="8" spans="1:14" ht="12.75">
      <c r="A8" t="s">
        <v>7</v>
      </c>
      <c r="B8">
        <v>345</v>
      </c>
      <c r="C8">
        <v>1962</v>
      </c>
      <c r="D8" s="16">
        <f>SUM(C8/C47)</f>
        <v>0.04299143239038499</v>
      </c>
      <c r="E8" s="17"/>
      <c r="F8" t="s">
        <v>5</v>
      </c>
      <c r="G8">
        <v>75</v>
      </c>
      <c r="H8">
        <v>334</v>
      </c>
      <c r="I8" s="16">
        <f>SUM(H8/H50)</f>
        <v>0.0618060695780903</v>
      </c>
      <c r="J8" s="17"/>
      <c r="K8" t="s">
        <v>66</v>
      </c>
      <c r="L8">
        <v>0</v>
      </c>
      <c r="M8">
        <v>3</v>
      </c>
      <c r="N8" s="16">
        <f>SUM(M8/M24)</f>
        <v>0.004665629860031105</v>
      </c>
    </row>
    <row r="9" spans="1:14" ht="12.75">
      <c r="A9" t="s">
        <v>3</v>
      </c>
      <c r="B9">
        <v>0</v>
      </c>
      <c r="C9">
        <v>2</v>
      </c>
      <c r="D9" s="16">
        <f>SUM(C9/C47)</f>
        <v>4.382409010232925E-05</v>
      </c>
      <c r="E9" s="17"/>
      <c r="F9" t="s">
        <v>43</v>
      </c>
      <c r="G9">
        <v>0</v>
      </c>
      <c r="H9">
        <v>0</v>
      </c>
      <c r="I9" s="16">
        <f>SUM(H9/H50)</f>
        <v>0</v>
      </c>
      <c r="J9" s="17"/>
      <c r="K9" t="s">
        <v>9</v>
      </c>
      <c r="L9">
        <v>4</v>
      </c>
      <c r="M9">
        <v>15</v>
      </c>
      <c r="N9" s="16">
        <f>SUM(M9/M24)</f>
        <v>0.02332814930015552</v>
      </c>
    </row>
    <row r="10" spans="1:14" ht="12.75">
      <c r="A10" t="s">
        <v>5</v>
      </c>
      <c r="B10">
        <v>144</v>
      </c>
      <c r="C10">
        <v>876</v>
      </c>
      <c r="D10" s="16">
        <f>SUM(C10/C47)</f>
        <v>0.019194951464820212</v>
      </c>
      <c r="E10" s="17"/>
      <c r="F10" t="s">
        <v>10</v>
      </c>
      <c r="G10">
        <v>30</v>
      </c>
      <c r="H10">
        <v>164</v>
      </c>
      <c r="I10" s="16">
        <f>SUM(H10/H50)</f>
        <v>0.030347890451517395</v>
      </c>
      <c r="J10" s="17"/>
      <c r="K10" t="s">
        <v>11</v>
      </c>
      <c r="L10">
        <v>3</v>
      </c>
      <c r="M10">
        <v>38</v>
      </c>
      <c r="N10" s="16">
        <f>SUM(M10/M24)</f>
        <v>0.05909797822706065</v>
      </c>
    </row>
    <row r="11" spans="1:14" ht="12.75">
      <c r="A11" t="s">
        <v>79</v>
      </c>
      <c r="B11">
        <v>142</v>
      </c>
      <c r="C11">
        <v>523</v>
      </c>
      <c r="D11" s="16">
        <f>SUM(C11/C47)</f>
        <v>0.0114599995617591</v>
      </c>
      <c r="E11" s="17"/>
      <c r="F11" t="s">
        <v>12</v>
      </c>
      <c r="G11">
        <v>204</v>
      </c>
      <c r="H11">
        <v>1199</v>
      </c>
      <c r="I11" s="16">
        <f>SUM(H11/H50)</f>
        <v>0.22187268689859363</v>
      </c>
      <c r="J11" s="17"/>
      <c r="K11" t="s">
        <v>13</v>
      </c>
      <c r="L11">
        <v>1</v>
      </c>
      <c r="M11">
        <v>19</v>
      </c>
      <c r="N11" s="16">
        <f>SUM(M11/M24)</f>
        <v>0.029548989113530325</v>
      </c>
    </row>
    <row r="12" spans="1:14" ht="12.75">
      <c r="A12" t="s">
        <v>10</v>
      </c>
      <c r="B12">
        <v>46</v>
      </c>
      <c r="C12">
        <v>230</v>
      </c>
      <c r="D12" s="16">
        <f>SUM(C12/C47)</f>
        <v>0.005039770361767864</v>
      </c>
      <c r="E12" s="17"/>
      <c r="F12" t="s">
        <v>49</v>
      </c>
      <c r="G12">
        <v>29</v>
      </c>
      <c r="H12">
        <v>170</v>
      </c>
      <c r="I12" s="16">
        <f>SUM(H12/H50)</f>
        <v>0.03145817912657291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507</v>
      </c>
      <c r="C13">
        <v>4330</v>
      </c>
      <c r="D13" s="16">
        <f>SUM(C13/C47)</f>
        <v>0.09487915507154283</v>
      </c>
      <c r="E13" s="17"/>
      <c r="F13" t="s">
        <v>17</v>
      </c>
      <c r="G13">
        <v>0</v>
      </c>
      <c r="H13">
        <v>0</v>
      </c>
      <c r="I13" s="16">
        <f>SUM(H13/H50)</f>
        <v>0</v>
      </c>
      <c r="J13" s="17"/>
      <c r="K13" t="s">
        <v>15</v>
      </c>
      <c r="L13">
        <v>2</v>
      </c>
      <c r="M13">
        <v>48</v>
      </c>
      <c r="N13" s="16">
        <f>SUM(M13/M24)</f>
        <v>0.07465007776049767</v>
      </c>
    </row>
    <row r="14" spans="1:14" ht="12.75">
      <c r="A14" t="s">
        <v>49</v>
      </c>
      <c r="B14">
        <v>349</v>
      </c>
      <c r="C14">
        <v>2983</v>
      </c>
      <c r="D14" s="16">
        <f>SUM(C14/C47)</f>
        <v>0.06536363038762408</v>
      </c>
      <c r="E14" s="17"/>
      <c r="F14" t="s">
        <v>14</v>
      </c>
      <c r="G14">
        <v>69</v>
      </c>
      <c r="H14">
        <v>250</v>
      </c>
      <c r="I14" s="16">
        <f>SUM(H14/H50)</f>
        <v>0.0462620281273131</v>
      </c>
      <c r="J14" s="17"/>
      <c r="K14" t="s">
        <v>50</v>
      </c>
      <c r="L14">
        <v>22</v>
      </c>
      <c r="M14">
        <v>61</v>
      </c>
      <c r="N14" s="16">
        <f>SUM(M14/M24)</f>
        <v>0.09486780715396578</v>
      </c>
    </row>
    <row r="15" spans="1:14" ht="12.75">
      <c r="A15" t="s">
        <v>17</v>
      </c>
      <c r="B15">
        <v>83</v>
      </c>
      <c r="C15">
        <v>611</v>
      </c>
      <c r="D15" s="16">
        <f>SUM(C15/C47)</f>
        <v>0.013388259526261586</v>
      </c>
      <c r="E15" s="17"/>
      <c r="F15" t="s">
        <v>11</v>
      </c>
      <c r="G15">
        <v>14</v>
      </c>
      <c r="H15">
        <v>57</v>
      </c>
      <c r="I15" s="16">
        <f>SUM(H15/H50)</f>
        <v>0.010547742413027387</v>
      </c>
      <c r="K15" t="s">
        <v>16</v>
      </c>
      <c r="L15">
        <v>2</v>
      </c>
      <c r="M15">
        <v>14</v>
      </c>
      <c r="N15" s="16">
        <f>SUM(M15/M24)</f>
        <v>0.02177293934681182</v>
      </c>
    </row>
    <row r="16" spans="1:14" ht="12.75">
      <c r="A16" t="s">
        <v>14</v>
      </c>
      <c r="B16">
        <v>433</v>
      </c>
      <c r="C16">
        <v>3686</v>
      </c>
      <c r="D16" s="16">
        <f>SUM(C16/C47)</f>
        <v>0.08076779805859281</v>
      </c>
      <c r="E16" s="17"/>
      <c r="F16" t="s">
        <v>13</v>
      </c>
      <c r="G16">
        <v>0</v>
      </c>
      <c r="H16">
        <v>6</v>
      </c>
      <c r="I16" s="16">
        <f>SUM(H16/H50)</f>
        <v>0.0011102886750555144</v>
      </c>
      <c r="J16" s="17"/>
      <c r="K16" t="s">
        <v>19</v>
      </c>
      <c r="L16">
        <v>6</v>
      </c>
      <c r="M16">
        <v>50</v>
      </c>
      <c r="N16" s="16">
        <f>SUM(M16/M24)</f>
        <v>0.07776049766718507</v>
      </c>
    </row>
    <row r="17" spans="1:14" ht="12.75">
      <c r="A17" t="s">
        <v>23</v>
      </c>
      <c r="B17">
        <v>10</v>
      </c>
      <c r="C17">
        <v>106</v>
      </c>
      <c r="D17" s="16">
        <f>SUM(C17/C47)</f>
        <v>0.0023226767754234504</v>
      </c>
      <c r="E17" s="17"/>
      <c r="F17" t="s">
        <v>18</v>
      </c>
      <c r="G17">
        <v>13</v>
      </c>
      <c r="H17">
        <v>38</v>
      </c>
      <c r="I17" s="16">
        <f>SUM(H17/H50)</f>
        <v>0.007031828275351592</v>
      </c>
      <c r="J17" s="17"/>
      <c r="K17" t="s">
        <v>20</v>
      </c>
      <c r="L17">
        <v>35</v>
      </c>
      <c r="M17">
        <v>118</v>
      </c>
      <c r="N17" s="16">
        <f>SUM(M17/M24)</f>
        <v>0.18351477449455678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24</v>
      </c>
      <c r="G18">
        <v>43</v>
      </c>
      <c r="H18">
        <v>365</v>
      </c>
      <c r="I18" s="16">
        <f>SUM(H18/H50)</f>
        <v>0.06754256106587712</v>
      </c>
      <c r="J18" s="17"/>
      <c r="K18" t="s">
        <v>22</v>
      </c>
      <c r="L18">
        <v>22</v>
      </c>
      <c r="M18">
        <v>112</v>
      </c>
      <c r="N18" s="16">
        <f>SUM(M18/M24)</f>
        <v>0.17418351477449456</v>
      </c>
    </row>
    <row r="19" spans="1:14" ht="12.75">
      <c r="A19" t="s">
        <v>18</v>
      </c>
      <c r="B19">
        <v>319</v>
      </c>
      <c r="C19">
        <v>2132</v>
      </c>
      <c r="D19" s="16">
        <f>SUM(C19/C47)</f>
        <v>0.04671648004908298</v>
      </c>
      <c r="E19" s="17"/>
      <c r="F19" t="s">
        <v>65</v>
      </c>
      <c r="G19">
        <v>0</v>
      </c>
      <c r="H19">
        <v>0</v>
      </c>
      <c r="I19" s="16">
        <f>SUM(H19/H50)</f>
        <v>0</v>
      </c>
      <c r="J19" s="17"/>
      <c r="K19" t="s">
        <v>53</v>
      </c>
      <c r="L19">
        <v>0</v>
      </c>
      <c r="M19">
        <v>18</v>
      </c>
      <c r="N19" s="16">
        <f>SUM(M19/M24)</f>
        <v>0.027993779160186624</v>
      </c>
    </row>
    <row r="20" spans="1:14" ht="12.75">
      <c r="A20" t="s">
        <v>24</v>
      </c>
      <c r="B20">
        <v>31</v>
      </c>
      <c r="C20">
        <v>267</v>
      </c>
      <c r="D20" s="16">
        <f>SUM(C20/C47)</f>
        <v>0.005850516028660955</v>
      </c>
      <c r="E20" s="17"/>
      <c r="F20" t="s">
        <v>21</v>
      </c>
      <c r="G20">
        <v>0</v>
      </c>
      <c r="H20">
        <v>0</v>
      </c>
      <c r="I20" s="16">
        <f>SUM(H20/H50)</f>
        <v>0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10</v>
      </c>
      <c r="C21">
        <v>86</v>
      </c>
      <c r="D21" s="16">
        <f>SUM(C21/C47)</f>
        <v>0.0018844358744001578</v>
      </c>
      <c r="E21" s="17"/>
      <c r="F21" t="s">
        <v>50</v>
      </c>
      <c r="G21">
        <v>27</v>
      </c>
      <c r="H21">
        <v>180</v>
      </c>
      <c r="I21" s="16">
        <f>SUM(H21/H50)</f>
        <v>0.033308660251665435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119</v>
      </c>
      <c r="C22">
        <v>806</v>
      </c>
      <c r="D22" s="16">
        <f>SUM(C22/C47)</f>
        <v>0.01766110831123869</v>
      </c>
      <c r="E22" s="17"/>
      <c r="F22" t="s">
        <v>16</v>
      </c>
      <c r="G22">
        <v>8</v>
      </c>
      <c r="H22">
        <v>57</v>
      </c>
      <c r="I22" s="16">
        <f>SUM(H22/H50)</f>
        <v>0.010547742413027387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133</v>
      </c>
      <c r="C23">
        <v>785</v>
      </c>
      <c r="D23" s="16">
        <f>SUM(C23/C47)</f>
        <v>0.01720095536516423</v>
      </c>
      <c r="E23" s="17"/>
      <c r="F23" t="s">
        <v>26</v>
      </c>
      <c r="G23">
        <v>43</v>
      </c>
      <c r="H23">
        <v>317</v>
      </c>
      <c r="I23" s="16">
        <f>SUM(H23/H50)</f>
        <v>0.05866025166543301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4</v>
      </c>
      <c r="D24" s="16">
        <f>SUM(C24/C47)</f>
        <v>8.76481802046585E-05</v>
      </c>
      <c r="E24" s="17"/>
      <c r="F24" t="s">
        <v>27</v>
      </c>
      <c r="G24">
        <v>45</v>
      </c>
      <c r="H24">
        <v>273</v>
      </c>
      <c r="I24" s="16">
        <f>SUM(H24/H50)</f>
        <v>0.050518134715025906</v>
      </c>
      <c r="J24" s="17"/>
      <c r="K24" s="62" t="str">
        <f>F50</f>
        <v>Total  April 2013</v>
      </c>
      <c r="L24" s="63">
        <f>SUM(L6:L22)</f>
        <v>109</v>
      </c>
      <c r="M24" s="64">
        <f>SUM(M6:M23)</f>
        <v>643</v>
      </c>
      <c r="N24" s="22"/>
    </row>
    <row r="25" spans="1:14" ht="12.75">
      <c r="A25" t="s">
        <v>28</v>
      </c>
      <c r="B25">
        <v>47</v>
      </c>
      <c r="C25">
        <v>300</v>
      </c>
      <c r="D25" s="16">
        <f>SUM(C25/C47)</f>
        <v>0.006573613515349387</v>
      </c>
      <c r="E25" s="17"/>
      <c r="F25" t="s">
        <v>39</v>
      </c>
      <c r="G25">
        <v>0</v>
      </c>
      <c r="H25">
        <v>0</v>
      </c>
      <c r="I25" s="16">
        <f>SUM(H25/H50)</f>
        <v>0</v>
      </c>
      <c r="J25" s="17"/>
      <c r="K25" s="62" t="str">
        <f>F51</f>
        <v>Total  April 2012</v>
      </c>
      <c r="L25" s="63">
        <v>142</v>
      </c>
      <c r="M25" s="63">
        <v>547</v>
      </c>
      <c r="N25" s="22"/>
    </row>
    <row r="26" spans="1:14" ht="12.75">
      <c r="A26" t="s">
        <v>16</v>
      </c>
      <c r="B26">
        <v>39</v>
      </c>
      <c r="C26">
        <v>291</v>
      </c>
      <c r="D26" s="16">
        <f>SUM(C26/C47)</f>
        <v>0.006376405109888906</v>
      </c>
      <c r="E26" s="17"/>
      <c r="F26" t="s">
        <v>19</v>
      </c>
      <c r="G26">
        <v>123</v>
      </c>
      <c r="H26">
        <v>514</v>
      </c>
      <c r="I26" s="16">
        <f>SUM(H26/H50)</f>
        <v>0.09511472982975573</v>
      </c>
      <c r="J26" s="17"/>
      <c r="K26" s="62" t="str">
        <f>F52</f>
        <v>2013 change 2012</v>
      </c>
      <c r="L26" s="64">
        <f>SUM(L24-L25)</f>
        <v>-33</v>
      </c>
      <c r="M26" s="64">
        <f>SUM(M24-M25)</f>
        <v>96</v>
      </c>
      <c r="N26" s="22"/>
    </row>
    <row r="27" spans="1:14" ht="12.75">
      <c r="A27" t="s">
        <v>26</v>
      </c>
      <c r="B27">
        <v>325</v>
      </c>
      <c r="C27">
        <v>3684</v>
      </c>
      <c r="D27" s="16">
        <f>SUM(C27/C47)</f>
        <v>0.08072397396849047</v>
      </c>
      <c r="E27" s="17"/>
      <c r="F27" t="s">
        <v>29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-0.2323943661971831</v>
      </c>
      <c r="M27" s="65">
        <f>SUM((M24-M25)/M25)</f>
        <v>0.17550274223034734</v>
      </c>
      <c r="N27" s="22"/>
    </row>
    <row r="28" spans="1:14" ht="12.75">
      <c r="A28" t="s">
        <v>44</v>
      </c>
      <c r="B28">
        <v>0</v>
      </c>
      <c r="C28">
        <v>7</v>
      </c>
      <c r="D28" s="16">
        <f>SUM(C28/C47)</f>
        <v>0.0001533843153581524</v>
      </c>
      <c r="E28" s="17"/>
      <c r="F28" t="s">
        <v>64</v>
      </c>
      <c r="G28">
        <v>1</v>
      </c>
      <c r="H28">
        <v>2</v>
      </c>
      <c r="I28" s="16">
        <f>SUM(H28/H50)</f>
        <v>0.0003700962250185048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209</v>
      </c>
      <c r="C29">
        <v>1506</v>
      </c>
      <c r="D29" s="16">
        <f>SUM(C29/C47)</f>
        <v>0.03299953984705393</v>
      </c>
      <c r="E29" s="17"/>
      <c r="F29" t="s">
        <v>35</v>
      </c>
      <c r="G29">
        <v>1</v>
      </c>
      <c r="H29">
        <v>5</v>
      </c>
      <c r="I29" s="16">
        <f>SUM(H29/H50)</f>
        <v>0.000925240562546262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3</v>
      </c>
      <c r="C30">
        <v>16</v>
      </c>
      <c r="D30" s="16">
        <f>SUM(C30/C47)</f>
        <v>0.000350592720818634</v>
      </c>
      <c r="E30" s="17"/>
      <c r="F30" t="s">
        <v>30</v>
      </c>
      <c r="G30">
        <v>0</v>
      </c>
      <c r="H30">
        <v>0</v>
      </c>
      <c r="I30" s="16">
        <f>SUM(H30/H50)</f>
        <v>0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349</v>
      </c>
      <c r="C31">
        <v>2149</v>
      </c>
      <c r="D31" s="16">
        <f>SUM(C31/C47)</f>
        <v>0.04708898481495278</v>
      </c>
      <c r="E31" s="17"/>
      <c r="F31" t="s">
        <v>38</v>
      </c>
      <c r="G31">
        <v>0</v>
      </c>
      <c r="H31">
        <v>0</v>
      </c>
      <c r="I31" s="16">
        <f>SUM(H31/H50)</f>
        <v>0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2.1912045051164625E-05</v>
      </c>
      <c r="E32" s="17"/>
      <c r="F32" t="s">
        <v>31</v>
      </c>
      <c r="G32">
        <v>95</v>
      </c>
      <c r="H32">
        <v>366</v>
      </c>
      <c r="I32" s="16">
        <f>SUM(H32/H50)</f>
        <v>0.06772760917838638</v>
      </c>
      <c r="L32" s="14"/>
    </row>
    <row r="33" spans="1:14" ht="12.75">
      <c r="A33" t="s">
        <v>29</v>
      </c>
      <c r="B33">
        <v>211</v>
      </c>
      <c r="C33">
        <v>1416</v>
      </c>
      <c r="D33" s="16">
        <f>SUM(C33/C47)</f>
        <v>0.03102745579244911</v>
      </c>
      <c r="E33" s="17"/>
      <c r="F33" t="s">
        <v>52</v>
      </c>
      <c r="G33">
        <v>157</v>
      </c>
      <c r="H33">
        <v>1039</v>
      </c>
      <c r="I33" s="16">
        <f>SUM(H33/H50)</f>
        <v>0.19226498889711324</v>
      </c>
      <c r="K33" s="9"/>
      <c r="L33" s="51" t="s">
        <v>36</v>
      </c>
      <c r="M33" s="51"/>
      <c r="N33" s="52"/>
    </row>
    <row r="34" spans="1:14" ht="12.75">
      <c r="A34" t="s">
        <v>34</v>
      </c>
      <c r="B34">
        <v>373</v>
      </c>
      <c r="C34">
        <v>3131</v>
      </c>
      <c r="D34" s="16">
        <f>SUM(C34/C47)</f>
        <v>0.06860661305519644</v>
      </c>
      <c r="E34" s="17"/>
      <c r="F34" t="s">
        <v>53</v>
      </c>
      <c r="G34">
        <v>9</v>
      </c>
      <c r="H34">
        <v>51</v>
      </c>
      <c r="I34" s="16">
        <f>SUM(H34/H50)</f>
        <v>0.009437453737971873</v>
      </c>
      <c r="K34" s="11" t="s">
        <v>0</v>
      </c>
      <c r="L34" s="12" t="str">
        <f>B5</f>
        <v>01/4 - 30/4</v>
      </c>
      <c r="M34" s="12" t="str">
        <f>C5</f>
        <v>01/01 - 30/4</v>
      </c>
      <c r="N34" s="13" t="s">
        <v>1</v>
      </c>
    </row>
    <row r="35" spans="1:14" ht="12.75">
      <c r="A35" t="s">
        <v>35</v>
      </c>
      <c r="B35">
        <v>3</v>
      </c>
      <c r="C35">
        <v>40</v>
      </c>
      <c r="D35" s="16">
        <f>SUM(C35/C47)</f>
        <v>0.000876481802046585</v>
      </c>
      <c r="E35" s="17"/>
      <c r="F35" t="s">
        <v>37</v>
      </c>
      <c r="G35">
        <v>3</v>
      </c>
      <c r="H35">
        <v>17</v>
      </c>
      <c r="I35" s="16">
        <f>SUM(H35/H50)</f>
        <v>0.003145817912657291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32</v>
      </c>
      <c r="C36">
        <v>291</v>
      </c>
      <c r="D36" s="16">
        <f>SUM(C36/C47)</f>
        <v>0.006376405109888906</v>
      </c>
      <c r="E36" s="17"/>
      <c r="F36" s="23"/>
      <c r="G36" s="19"/>
      <c r="H36" s="19"/>
      <c r="I36" s="27"/>
      <c r="J36" s="17"/>
      <c r="K36" t="s">
        <v>67</v>
      </c>
      <c r="L36">
        <v>2</v>
      </c>
      <c r="M36">
        <v>4</v>
      </c>
      <c r="N36" s="16">
        <f>SUM(M36/M48)</f>
        <v>0.08163265306122448</v>
      </c>
    </row>
    <row r="37" spans="1:14" ht="12.75">
      <c r="A37" t="s">
        <v>31</v>
      </c>
      <c r="B37">
        <v>592</v>
      </c>
      <c r="C37">
        <v>4738</v>
      </c>
      <c r="D37" s="16">
        <f>SUM(C37/C47)</f>
        <v>0.103819269452418</v>
      </c>
      <c r="E37" s="17"/>
      <c r="F37" s="23"/>
      <c r="G37" s="19"/>
      <c r="H37" s="19"/>
      <c r="I37" s="30"/>
      <c r="K37" t="s">
        <v>15</v>
      </c>
      <c r="L37">
        <v>0</v>
      </c>
      <c r="M37">
        <v>0</v>
      </c>
      <c r="N37" s="16">
        <f>SUM(M37/M48)</f>
        <v>0</v>
      </c>
    </row>
    <row r="38" spans="1:14" ht="12.75">
      <c r="A38" t="s">
        <v>52</v>
      </c>
      <c r="B38">
        <v>904</v>
      </c>
      <c r="C38">
        <v>5730</v>
      </c>
      <c r="D38" s="16">
        <f>SUM(C38/C47)</f>
        <v>0.1255560181431733</v>
      </c>
      <c r="E38" s="17"/>
      <c r="F38" s="23"/>
      <c r="G38" s="19"/>
      <c r="H38" s="19"/>
      <c r="I38" s="30"/>
      <c r="K38" t="s">
        <v>50</v>
      </c>
      <c r="L38">
        <v>1</v>
      </c>
      <c r="M38">
        <v>4</v>
      </c>
      <c r="N38" s="16">
        <f>SUM(M38/M48)</f>
        <v>0.08163265306122448</v>
      </c>
    </row>
    <row r="39" spans="1:14" ht="12.75">
      <c r="A39" t="s">
        <v>22</v>
      </c>
      <c r="B39">
        <v>63</v>
      </c>
      <c r="C39">
        <v>500</v>
      </c>
      <c r="D39" s="16">
        <f>SUM(C39/C47)</f>
        <v>0.010956022525582313</v>
      </c>
      <c r="E39" s="17"/>
      <c r="F39" s="23"/>
      <c r="G39" s="19"/>
      <c r="H39" s="19"/>
      <c r="I39" s="30"/>
      <c r="K39" t="s">
        <v>20</v>
      </c>
      <c r="L39">
        <v>0</v>
      </c>
      <c r="M39">
        <v>8</v>
      </c>
      <c r="N39" s="16">
        <f>SUM(M39/M48)</f>
        <v>0.16326530612244897</v>
      </c>
    </row>
    <row r="40" spans="1:14" ht="12.75">
      <c r="A40" t="s">
        <v>53</v>
      </c>
      <c r="B40">
        <v>6</v>
      </c>
      <c r="C40">
        <v>36</v>
      </c>
      <c r="D40" s="16">
        <f>SUM(C40/C47)</f>
        <v>0.0007888336218419265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1</v>
      </c>
      <c r="C41">
        <v>10</v>
      </c>
      <c r="D41" s="16">
        <f>SUM(C41/C47)</f>
        <v>0.00021912045051164625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13</v>
      </c>
      <c r="M42">
        <v>33</v>
      </c>
      <c r="N42" s="16">
        <f>SUM(M42/M48)</f>
        <v>0.673469387755102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80</v>
      </c>
      <c r="B47" s="64">
        <f>SUM(B6:B45)</f>
        <v>6173</v>
      </c>
      <c r="C47" s="64">
        <f>SUM(C6:C45)</f>
        <v>45637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81</v>
      </c>
      <c r="B48" s="63">
        <v>6806</v>
      </c>
      <c r="C48" s="64">
        <v>52665</v>
      </c>
      <c r="D48" s="66"/>
      <c r="E48" s="20"/>
      <c r="F48" s="23"/>
      <c r="G48" s="29"/>
      <c r="H48" s="29"/>
      <c r="I48" s="30"/>
      <c r="J48" s="31"/>
      <c r="K48" s="62" t="str">
        <f>A47</f>
        <v>Total  April 2013</v>
      </c>
      <c r="L48" s="64">
        <f>SUM(L35:L43)</f>
        <v>16</v>
      </c>
      <c r="M48" s="64">
        <f>SUM(M35:M43)</f>
        <v>49</v>
      </c>
      <c r="N48" s="22"/>
    </row>
    <row r="49" spans="1:14" ht="12.75">
      <c r="A49" s="62" t="s">
        <v>62</v>
      </c>
      <c r="B49" s="64">
        <f>SUM(B47-B48)</f>
        <v>-633</v>
      </c>
      <c r="C49" s="64">
        <f>SUM(C47-C48)</f>
        <v>-7028</v>
      </c>
      <c r="D49" s="66"/>
      <c r="E49" s="5"/>
      <c r="F49" s="23"/>
      <c r="G49" s="29"/>
      <c r="H49" s="29"/>
      <c r="I49" s="30"/>
      <c r="J49" s="26"/>
      <c r="K49" s="62" t="str">
        <f>A48</f>
        <v>Total  April 2012</v>
      </c>
      <c r="L49" s="63">
        <v>19</v>
      </c>
      <c r="M49" s="63">
        <v>129</v>
      </c>
      <c r="N49" s="22"/>
    </row>
    <row r="50" spans="1:14" ht="12.75">
      <c r="A50" s="62" t="s">
        <v>63</v>
      </c>
      <c r="B50" s="65">
        <f>SUM(B49/B48)</f>
        <v>-0.09300617102556567</v>
      </c>
      <c r="C50" s="65">
        <f>SUM(C49/C48)</f>
        <v>-0.13344726098927182</v>
      </c>
      <c r="D50" s="67"/>
      <c r="E50" s="5"/>
      <c r="F50" s="62" t="str">
        <f>A47</f>
        <v>Total  April 2013</v>
      </c>
      <c r="G50" s="64">
        <f>SUM(G6:G35)</f>
        <v>989</v>
      </c>
      <c r="H50" s="64">
        <f>SUM(H6:H49)</f>
        <v>5404</v>
      </c>
      <c r="I50" s="25"/>
      <c r="J50" s="26"/>
      <c r="K50" s="62" t="str">
        <f>A49</f>
        <v>2013 change 2012</v>
      </c>
      <c r="L50" s="64">
        <f>SUM(L48-L49)</f>
        <v>-3</v>
      </c>
      <c r="M50" s="64">
        <f>SUM(M48-M49)</f>
        <v>-80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 April 2012</v>
      </c>
      <c r="G51" s="63">
        <v>899</v>
      </c>
      <c r="H51" s="63">
        <v>5915</v>
      </c>
      <c r="I51" s="55"/>
      <c r="J51" s="26"/>
      <c r="K51" s="62" t="str">
        <f>A50</f>
        <v>% change 2013 - 2012</v>
      </c>
      <c r="L51" s="65">
        <f>L50/L49</f>
        <v>-0.15789473684210525</v>
      </c>
      <c r="M51" s="65">
        <f>SUM((M48-M49)/M49)</f>
        <v>-0.6201550387596899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90</v>
      </c>
      <c r="H52" s="64">
        <f>SUM(H50-H51)</f>
        <v>-511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0.10011123470522804</v>
      </c>
      <c r="H53" s="65">
        <f>H52/H51</f>
        <v>-0.0863905325443787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74" customFormat="1" ht="12.75">
      <c r="A2" s="2" t="s">
        <v>42</v>
      </c>
      <c r="N2" s="75"/>
    </row>
    <row r="3" spans="1:14" s="74" customFormat="1" ht="12.75">
      <c r="A3" s="2"/>
      <c r="B3" s="76"/>
      <c r="G3" s="76"/>
      <c r="H3" s="76"/>
      <c r="I3" s="76"/>
      <c r="J3" s="76"/>
      <c r="K3" s="76"/>
      <c r="L3" s="76"/>
      <c r="M3" s="76"/>
      <c r="N3" s="75"/>
    </row>
    <row r="4" spans="1:14" s="10" customFormat="1" ht="12.75">
      <c r="A4" s="77"/>
      <c r="B4" s="87" t="s">
        <v>48</v>
      </c>
      <c r="C4" s="87"/>
      <c r="D4" s="88"/>
      <c r="E4" s="5"/>
      <c r="F4" s="8"/>
      <c r="G4" s="89" t="s">
        <v>47</v>
      </c>
      <c r="H4" s="89"/>
      <c r="I4" s="90"/>
      <c r="J4" s="76"/>
      <c r="K4" s="80"/>
      <c r="L4" s="89" t="s">
        <v>46</v>
      </c>
      <c r="M4" s="89"/>
      <c r="N4" s="90"/>
    </row>
    <row r="5" spans="1:14" s="14" customFormat="1" ht="12.75">
      <c r="A5" s="11" t="s">
        <v>0</v>
      </c>
      <c r="B5" s="12" t="s">
        <v>87</v>
      </c>
      <c r="C5" s="12" t="s">
        <v>86</v>
      </c>
      <c r="D5" s="13" t="s">
        <v>1</v>
      </c>
      <c r="E5" s="5"/>
      <c r="F5" s="11" t="s">
        <v>0</v>
      </c>
      <c r="G5" s="12" t="str">
        <f>B5</f>
        <v>01/5 - 31/5</v>
      </c>
      <c r="H5" s="12" t="str">
        <f>C5</f>
        <v>01/01 - 31/5</v>
      </c>
      <c r="I5" s="13" t="s">
        <v>1</v>
      </c>
      <c r="J5" s="5"/>
      <c r="K5" s="11" t="s">
        <v>0</v>
      </c>
      <c r="L5" s="12" t="str">
        <f>B5</f>
        <v>01/5 - 31/5</v>
      </c>
      <c r="M5" s="12" t="str">
        <f>C5</f>
        <v>01/01 - 31/5</v>
      </c>
      <c r="N5" s="13" t="s">
        <v>1</v>
      </c>
    </row>
    <row r="6" spans="1:14" ht="12.75">
      <c r="A6" t="s">
        <v>2</v>
      </c>
      <c r="B6">
        <v>2</v>
      </c>
      <c r="C6">
        <v>6</v>
      </c>
      <c r="D6" s="16">
        <f>SUM(C6/C47)</f>
        <v>0.00011633768953348586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0.002751031636863824</v>
      </c>
    </row>
    <row r="7" spans="1:14" ht="12.75">
      <c r="A7" t="s">
        <v>4</v>
      </c>
      <c r="B7">
        <v>302</v>
      </c>
      <c r="C7">
        <v>2699</v>
      </c>
      <c r="D7" s="16">
        <f>SUM(C7/C47)</f>
        <v>0.05233257067514639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14</v>
      </c>
      <c r="M7">
        <v>159</v>
      </c>
      <c r="N7" s="16">
        <f>SUM(M7/M24)</f>
        <v>0.218707015130674</v>
      </c>
    </row>
    <row r="8" spans="1:14" ht="12.75">
      <c r="A8" t="s">
        <v>7</v>
      </c>
      <c r="B8">
        <v>257</v>
      </c>
      <c r="C8">
        <v>2218</v>
      </c>
      <c r="D8" s="16">
        <f>SUM(C8/C47)</f>
        <v>0.04300616589754527</v>
      </c>
      <c r="E8" s="17"/>
      <c r="F8" t="s">
        <v>5</v>
      </c>
      <c r="G8">
        <v>52</v>
      </c>
      <c r="H8">
        <v>386</v>
      </c>
      <c r="I8" s="16">
        <f>SUM(H8/H50)</f>
        <v>0.05959549174000309</v>
      </c>
      <c r="J8" s="17"/>
      <c r="K8" t="s">
        <v>66</v>
      </c>
      <c r="L8">
        <v>0</v>
      </c>
      <c r="M8">
        <v>3</v>
      </c>
      <c r="N8" s="16">
        <f>SUM(M8/M24)</f>
        <v>0.0041265474552957355</v>
      </c>
    </row>
    <row r="9" spans="1:14" ht="12.75">
      <c r="A9" t="s">
        <v>3</v>
      </c>
      <c r="B9">
        <v>4</v>
      </c>
      <c r="C9">
        <v>6</v>
      </c>
      <c r="D9" s="16">
        <f>SUM(C9/C47)</f>
        <v>0.00011633768953348586</v>
      </c>
      <c r="E9" s="17"/>
      <c r="F9" t="s">
        <v>79</v>
      </c>
      <c r="G9">
        <v>1</v>
      </c>
      <c r="H9">
        <v>1</v>
      </c>
      <c r="I9" s="16">
        <f>SUM(H9/H50)</f>
        <v>0.0001543924656476764</v>
      </c>
      <c r="J9" s="17"/>
      <c r="K9" t="s">
        <v>9</v>
      </c>
      <c r="L9">
        <v>4</v>
      </c>
      <c r="M9">
        <v>19</v>
      </c>
      <c r="N9" s="16">
        <f>SUM(M9/M24)</f>
        <v>0.026134800550206328</v>
      </c>
    </row>
    <row r="10" spans="1:14" ht="12.75">
      <c r="A10" t="s">
        <v>5</v>
      </c>
      <c r="B10">
        <v>88</v>
      </c>
      <c r="C10">
        <v>964</v>
      </c>
      <c r="D10" s="16">
        <f>SUM(C10/C47)</f>
        <v>0.018691588785046728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4</v>
      </c>
      <c r="M10">
        <v>42</v>
      </c>
      <c r="N10" s="16">
        <f>SUM(M10/M24)</f>
        <v>0.0577716643741403</v>
      </c>
    </row>
    <row r="11" spans="1:14" ht="12.75">
      <c r="A11" t="s">
        <v>79</v>
      </c>
      <c r="B11">
        <v>113</v>
      </c>
      <c r="C11">
        <v>633</v>
      </c>
      <c r="D11" s="16">
        <f>SUM(C11/C47)</f>
        <v>0.012273626245782758</v>
      </c>
      <c r="E11" s="17"/>
      <c r="F11" t="s">
        <v>10</v>
      </c>
      <c r="G11">
        <v>32</v>
      </c>
      <c r="H11">
        <v>197</v>
      </c>
      <c r="I11" s="16">
        <f>SUM(H11/H50)</f>
        <v>0.03041531573259225</v>
      </c>
      <c r="J11" s="17"/>
      <c r="K11" t="s">
        <v>13</v>
      </c>
      <c r="L11">
        <v>2</v>
      </c>
      <c r="M11">
        <v>21</v>
      </c>
      <c r="N11" s="16">
        <f>SUM(M11/M24)</f>
        <v>0.02888583218707015</v>
      </c>
    </row>
    <row r="12" spans="1:14" ht="12.75">
      <c r="A12" t="s">
        <v>10</v>
      </c>
      <c r="B12">
        <v>32</v>
      </c>
      <c r="C12">
        <v>261</v>
      </c>
      <c r="D12" s="16">
        <f>SUM(C12/C47)</f>
        <v>0.005060689494706635</v>
      </c>
      <c r="E12" s="17"/>
      <c r="F12" t="s">
        <v>12</v>
      </c>
      <c r="G12">
        <v>249</v>
      </c>
      <c r="H12">
        <v>1449</v>
      </c>
      <c r="I12" s="16">
        <f>SUM(H12/H50)</f>
        <v>0.2237146827234831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618</v>
      </c>
      <c r="C13">
        <v>4946</v>
      </c>
      <c r="D13" s="16">
        <f>SUM(C13/C47)</f>
        <v>0.09590103540543685</v>
      </c>
      <c r="E13" s="17"/>
      <c r="F13" t="s">
        <v>49</v>
      </c>
      <c r="G13">
        <v>95</v>
      </c>
      <c r="H13">
        <v>265</v>
      </c>
      <c r="I13" s="16">
        <f>SUM(H13/H50)</f>
        <v>0.040914003396634244</v>
      </c>
      <c r="J13" s="17"/>
      <c r="K13" t="s">
        <v>15</v>
      </c>
      <c r="L13">
        <v>5</v>
      </c>
      <c r="M13">
        <v>53</v>
      </c>
      <c r="N13" s="16">
        <f>SUM(M13/M24)</f>
        <v>0.07290233837689133</v>
      </c>
    </row>
    <row r="14" spans="1:14" ht="12.75">
      <c r="A14" t="s">
        <v>49</v>
      </c>
      <c r="B14">
        <v>329</v>
      </c>
      <c r="C14">
        <v>3312</v>
      </c>
      <c r="D14" s="16">
        <f>SUM(C14/C47)</f>
        <v>0.0642184046224842</v>
      </c>
      <c r="E14" s="17"/>
      <c r="F14" t="s">
        <v>83</v>
      </c>
      <c r="G14">
        <v>1</v>
      </c>
      <c r="H14">
        <v>4</v>
      </c>
      <c r="I14" s="16">
        <f>SUM(H14/H50)</f>
        <v>0.0006175698625907056</v>
      </c>
      <c r="J14" s="17"/>
      <c r="K14" t="s">
        <v>50</v>
      </c>
      <c r="L14">
        <v>13</v>
      </c>
      <c r="M14">
        <v>74</v>
      </c>
      <c r="N14" s="16">
        <f>SUM(M14/M24)</f>
        <v>0.10178817056396149</v>
      </c>
    </row>
    <row r="15" spans="1:14" ht="12.75">
      <c r="A15" t="s">
        <v>17</v>
      </c>
      <c r="B15">
        <v>88</v>
      </c>
      <c r="C15">
        <v>699</v>
      </c>
      <c r="D15" s="16">
        <f>SUM(C15/C47)</f>
        <v>0.013553340830651104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1</v>
      </c>
      <c r="M15">
        <v>10</v>
      </c>
      <c r="N15" s="16">
        <f>SUM(M15/M24)</f>
        <v>0.013755158184319119</v>
      </c>
    </row>
    <row r="16" spans="1:14" ht="12.75">
      <c r="A16" t="s">
        <v>14</v>
      </c>
      <c r="B16">
        <v>545</v>
      </c>
      <c r="C16">
        <v>4231</v>
      </c>
      <c r="D16" s="16">
        <f>SUM(C16/C47)</f>
        <v>0.08203746073602979</v>
      </c>
      <c r="E16" s="17"/>
      <c r="F16" t="s">
        <v>14</v>
      </c>
      <c r="G16">
        <v>49</v>
      </c>
      <c r="H16">
        <v>298</v>
      </c>
      <c r="I16" s="16">
        <f>SUM(H16/H50)</f>
        <v>0.046008954763007565</v>
      </c>
      <c r="J16" s="17"/>
      <c r="K16" t="s">
        <v>19</v>
      </c>
      <c r="L16">
        <v>4</v>
      </c>
      <c r="M16">
        <v>54</v>
      </c>
      <c r="N16" s="16">
        <f>SUM(M16/M24)</f>
        <v>0.07427785419532325</v>
      </c>
    </row>
    <row r="17" spans="1:14" ht="12.75">
      <c r="A17" t="s">
        <v>23</v>
      </c>
      <c r="B17">
        <v>12</v>
      </c>
      <c r="C17">
        <v>118</v>
      </c>
      <c r="D17" s="16">
        <f>SUM(C17/C47)</f>
        <v>0.002287974560825222</v>
      </c>
      <c r="E17" s="17"/>
      <c r="F17" t="s">
        <v>11</v>
      </c>
      <c r="G17">
        <v>9</v>
      </c>
      <c r="H17">
        <v>66</v>
      </c>
      <c r="I17" s="16">
        <f>SUM(H17/H50)</f>
        <v>0.010189902732746642</v>
      </c>
      <c r="J17" s="17"/>
      <c r="K17" t="s">
        <v>20</v>
      </c>
      <c r="L17">
        <v>18</v>
      </c>
      <c r="M17">
        <v>136</v>
      </c>
      <c r="N17" s="16">
        <f>SUM(M17/M24)</f>
        <v>0.18707015130674004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0</v>
      </c>
      <c r="H18">
        <v>6</v>
      </c>
      <c r="I18" s="16">
        <f>SUM(H18/H50)</f>
        <v>0.0009263547938860583</v>
      </c>
      <c r="J18" s="17"/>
      <c r="K18" t="s">
        <v>22</v>
      </c>
      <c r="L18">
        <v>22</v>
      </c>
      <c r="M18">
        <v>134</v>
      </c>
      <c r="N18" s="16">
        <f>SUM(M18/M24)</f>
        <v>0.1843191196698762</v>
      </c>
    </row>
    <row r="19" spans="1:14" ht="12.75">
      <c r="A19" t="s">
        <v>18</v>
      </c>
      <c r="B19">
        <v>289</v>
      </c>
      <c r="C19">
        <v>2417</v>
      </c>
      <c r="D19" s="16">
        <f>SUM(C19/C47)</f>
        <v>0.046864699267072554</v>
      </c>
      <c r="E19" s="17"/>
      <c r="F19" t="s">
        <v>18</v>
      </c>
      <c r="G19">
        <v>9</v>
      </c>
      <c r="H19">
        <v>51</v>
      </c>
      <c r="I19" s="16">
        <f>SUM(H19/H50)</f>
        <v>0.007874015748031496</v>
      </c>
      <c r="J19" s="17"/>
      <c r="K19" t="s">
        <v>53</v>
      </c>
      <c r="L19">
        <v>2</v>
      </c>
      <c r="M19">
        <v>20</v>
      </c>
      <c r="N19" s="16">
        <f>SUM(M19/M24)</f>
        <v>0.027510316368638238</v>
      </c>
    </row>
    <row r="20" spans="1:14" ht="12.75">
      <c r="A20" t="s">
        <v>24</v>
      </c>
      <c r="B20">
        <v>32</v>
      </c>
      <c r="C20">
        <v>299</v>
      </c>
      <c r="D20" s="16">
        <f>SUM(C20/C47)</f>
        <v>0.005797494861752046</v>
      </c>
      <c r="E20" s="17"/>
      <c r="F20" t="s">
        <v>24</v>
      </c>
      <c r="G20">
        <v>47</v>
      </c>
      <c r="H20">
        <v>412</v>
      </c>
      <c r="I20" s="16">
        <f>SUM(H20/H50)</f>
        <v>0.06360969584684267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14</v>
      </c>
      <c r="C21">
        <v>100</v>
      </c>
      <c r="D21" s="16">
        <f>SUM(C21/C47)</f>
        <v>0.0019389614922247643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103</v>
      </c>
      <c r="C22">
        <v>909</v>
      </c>
      <c r="D22" s="16">
        <f>SUM(C22/C47)</f>
        <v>0.01762515996432311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182</v>
      </c>
      <c r="C23">
        <v>967</v>
      </c>
      <c r="D23" s="16">
        <f>SUM(C23/C47)</f>
        <v>0.01874975762981347</v>
      </c>
      <c r="E23" s="17"/>
      <c r="F23" t="s">
        <v>50</v>
      </c>
      <c r="G23">
        <v>20</v>
      </c>
      <c r="H23">
        <v>200</v>
      </c>
      <c r="I23" s="16">
        <f>SUM(H23/H50)</f>
        <v>0.030878493129535278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4</v>
      </c>
      <c r="D24" s="16">
        <f>SUM(C24/C47)</f>
        <v>7.755845968899057E-05</v>
      </c>
      <c r="E24" s="17"/>
      <c r="F24" t="s">
        <v>16</v>
      </c>
      <c r="G24">
        <v>10</v>
      </c>
      <c r="H24">
        <v>72</v>
      </c>
      <c r="I24" s="16">
        <f>SUM(H24/H50)</f>
        <v>0.0111162575266327</v>
      </c>
      <c r="J24" s="17"/>
      <c r="K24" s="62" t="str">
        <f>F50</f>
        <v>Total May 2013</v>
      </c>
      <c r="L24" s="63">
        <f>SUM(L6:L22)</f>
        <v>89</v>
      </c>
      <c r="M24" s="64">
        <f>SUM(M6:M23)</f>
        <v>727</v>
      </c>
      <c r="N24" s="22"/>
    </row>
    <row r="25" spans="1:14" ht="12.75">
      <c r="A25" t="s">
        <v>28</v>
      </c>
      <c r="B25">
        <v>21</v>
      </c>
      <c r="C25">
        <v>321</v>
      </c>
      <c r="D25" s="16">
        <f>SUM(C25/C47)</f>
        <v>0.006224066390041493</v>
      </c>
      <c r="E25" s="17"/>
      <c r="F25" t="s">
        <v>26</v>
      </c>
      <c r="G25">
        <v>74</v>
      </c>
      <c r="H25">
        <v>391</v>
      </c>
      <c r="I25" s="16">
        <f>SUM(H25/H50)</f>
        <v>0.06036745406824147</v>
      </c>
      <c r="J25" s="17"/>
      <c r="K25" s="62" t="str">
        <f>F51</f>
        <v>Total  May 2012</v>
      </c>
      <c r="L25" s="63">
        <v>90</v>
      </c>
      <c r="M25" s="63">
        <v>637</v>
      </c>
      <c r="N25" s="22"/>
    </row>
    <row r="26" spans="1:14" ht="12.75">
      <c r="A26" t="s">
        <v>16</v>
      </c>
      <c r="B26">
        <v>50</v>
      </c>
      <c r="C26">
        <v>341</v>
      </c>
      <c r="D26" s="16">
        <f>SUM(C26/C47)</f>
        <v>0.006611858688486447</v>
      </c>
      <c r="E26" s="17"/>
      <c r="F26" t="s">
        <v>27</v>
      </c>
      <c r="G26">
        <v>46</v>
      </c>
      <c r="H26">
        <v>319</v>
      </c>
      <c r="I26" s="16">
        <f>SUM(H26/H50)</f>
        <v>0.04925119654160877</v>
      </c>
      <c r="J26" s="17"/>
      <c r="K26" s="62" t="str">
        <f>F52</f>
        <v>2013 change 2012</v>
      </c>
      <c r="L26" s="64">
        <f>SUM(L24-L25)</f>
        <v>-1</v>
      </c>
      <c r="M26" s="64">
        <f>SUM(M24-M25)</f>
        <v>90</v>
      </c>
      <c r="N26" s="22"/>
    </row>
    <row r="27" spans="1:14" ht="12.75">
      <c r="A27" t="s">
        <v>26</v>
      </c>
      <c r="B27">
        <v>458</v>
      </c>
      <c r="C27">
        <v>4142</v>
      </c>
      <c r="D27" s="16">
        <f>SUM(C27/C47)</f>
        <v>0.08031178500794975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-0.011111111111111112</v>
      </c>
      <c r="M27" s="65">
        <f>SUM((M24-M25)/M25)</f>
        <v>0.141287284144427</v>
      </c>
      <c r="N27" s="22"/>
    </row>
    <row r="28" spans="1:14" ht="12.75">
      <c r="A28" t="s">
        <v>44</v>
      </c>
      <c r="B28">
        <v>1</v>
      </c>
      <c r="C28">
        <v>8</v>
      </c>
      <c r="D28" s="16">
        <f>SUM(C28/C47)</f>
        <v>0.00015511691937798115</v>
      </c>
      <c r="E28" s="17"/>
      <c r="F28" t="s">
        <v>19</v>
      </c>
      <c r="G28">
        <v>62</v>
      </c>
      <c r="H28">
        <v>575</v>
      </c>
      <c r="I28" s="16">
        <f>SUM(H28/H50)</f>
        <v>0.08877566774741392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104</v>
      </c>
      <c r="C29">
        <v>1609</v>
      </c>
      <c r="D29" s="16">
        <f>SUM(C29/C47)</f>
        <v>0.03119789040989646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0</v>
      </c>
      <c r="C30">
        <v>16</v>
      </c>
      <c r="D30" s="16">
        <f>SUM(C30/C47)</f>
        <v>0.0003102338387559623</v>
      </c>
      <c r="E30" s="17"/>
      <c r="F30" t="s">
        <v>64</v>
      </c>
      <c r="G30">
        <v>2</v>
      </c>
      <c r="H30">
        <v>4</v>
      </c>
      <c r="I30" s="16">
        <f>SUM(H30/H50)</f>
        <v>0.0006175698625907056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219</v>
      </c>
      <c r="C31">
        <v>2367</v>
      </c>
      <c r="D31" s="16">
        <f>SUM(C31/C47)</f>
        <v>0.04589521852096017</v>
      </c>
      <c r="E31" s="17"/>
      <c r="F31" t="s">
        <v>35</v>
      </c>
      <c r="G31">
        <v>0</v>
      </c>
      <c r="H31">
        <v>5</v>
      </c>
      <c r="I31" s="16">
        <f>SUM(H31/H50)</f>
        <v>0.000771962328238382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1.9389614922247643E-05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152</v>
      </c>
      <c r="C33">
        <v>1567</v>
      </c>
      <c r="D33" s="16">
        <f>SUM(C33/C47)</f>
        <v>0.030383526583162058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80"/>
      <c r="L33" s="78" t="s">
        <v>36</v>
      </c>
      <c r="M33" s="78"/>
      <c r="N33" s="79"/>
    </row>
    <row r="34" spans="1:14" ht="12.75">
      <c r="A34" t="s">
        <v>34</v>
      </c>
      <c r="B34">
        <v>318</v>
      </c>
      <c r="C34">
        <v>3442</v>
      </c>
      <c r="D34" s="16">
        <f>SUM(C34/C47)</f>
        <v>0.06673905456237639</v>
      </c>
      <c r="E34" s="17"/>
      <c r="F34" t="s">
        <v>31</v>
      </c>
      <c r="G34">
        <v>78</v>
      </c>
      <c r="H34">
        <v>444</v>
      </c>
      <c r="I34" s="16">
        <f>SUM(H34/H50)</f>
        <v>0.06855025474756832</v>
      </c>
      <c r="K34" s="11" t="s">
        <v>0</v>
      </c>
      <c r="L34" s="12" t="str">
        <f>B5</f>
        <v>01/5 - 31/5</v>
      </c>
      <c r="M34" s="12" t="str">
        <f>C5</f>
        <v>01/01 - 31/5</v>
      </c>
      <c r="N34" s="13" t="s">
        <v>1</v>
      </c>
    </row>
    <row r="35" spans="1:14" ht="12.75">
      <c r="A35" t="s">
        <v>35</v>
      </c>
      <c r="B35">
        <v>12</v>
      </c>
      <c r="C35">
        <v>52</v>
      </c>
      <c r="D35" s="16">
        <f>SUM(C35/C47)</f>
        <v>0.0010082599759568774</v>
      </c>
      <c r="E35" s="17"/>
      <c r="F35" t="s">
        <v>52</v>
      </c>
      <c r="G35">
        <v>219</v>
      </c>
      <c r="H35">
        <v>1253</v>
      </c>
      <c r="I35" s="16">
        <f>SUM(H35/H50)</f>
        <v>0.19345375945653853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34</v>
      </c>
      <c r="C36">
        <v>325</v>
      </c>
      <c r="D36" s="16">
        <f>SUM(C36/C47)</f>
        <v>0.006301624849730484</v>
      </c>
      <c r="E36" s="17"/>
      <c r="F36" t="s">
        <v>53</v>
      </c>
      <c r="G36">
        <v>9</v>
      </c>
      <c r="H36">
        <v>60</v>
      </c>
      <c r="I36" s="16">
        <f>SUM(H36/H50)</f>
        <v>0.009263547938860583</v>
      </c>
      <c r="J36" s="17"/>
      <c r="K36" t="s">
        <v>67</v>
      </c>
      <c r="L36">
        <v>2</v>
      </c>
      <c r="M36">
        <v>6</v>
      </c>
      <c r="N36" s="16">
        <f>SUM(M36/M48)</f>
        <v>0.09090909090909091</v>
      </c>
    </row>
    <row r="37" spans="1:14" ht="12.75">
      <c r="A37" t="s">
        <v>31</v>
      </c>
      <c r="B37">
        <v>778</v>
      </c>
      <c r="C37">
        <v>5511</v>
      </c>
      <c r="D37" s="16">
        <f>SUM(C37/C47)</f>
        <v>0.10685616783650677</v>
      </c>
      <c r="E37" s="17"/>
      <c r="F37" t="s">
        <v>37</v>
      </c>
      <c r="G37">
        <v>5</v>
      </c>
      <c r="H37">
        <v>19</v>
      </c>
      <c r="I37" s="16">
        <f>SUM(H37/H50)</f>
        <v>0.0029334568473058514</v>
      </c>
      <c r="K37" t="s">
        <v>15</v>
      </c>
      <c r="L37">
        <v>0</v>
      </c>
      <c r="M37">
        <v>0</v>
      </c>
      <c r="N37" s="16">
        <f>SUM(M37/M48)</f>
        <v>0</v>
      </c>
    </row>
    <row r="38" spans="1:14" ht="12.75">
      <c r="A38" t="s">
        <v>52</v>
      </c>
      <c r="B38">
        <v>736</v>
      </c>
      <c r="C38">
        <v>6467</v>
      </c>
      <c r="D38" s="16">
        <f>SUM(C38/C47)</f>
        <v>0.1253926397021755</v>
      </c>
      <c r="E38" s="17"/>
      <c r="F38" s="23"/>
      <c r="G38" s="19"/>
      <c r="H38" s="19"/>
      <c r="I38" s="30"/>
      <c r="K38" t="s">
        <v>50</v>
      </c>
      <c r="L38">
        <v>0</v>
      </c>
      <c r="M38">
        <v>4</v>
      </c>
      <c r="N38" s="16">
        <f>SUM(M38/M48)</f>
        <v>0.06060606060606061</v>
      </c>
    </row>
    <row r="39" spans="1:14" ht="12.75">
      <c r="A39" t="s">
        <v>22</v>
      </c>
      <c r="B39">
        <v>54</v>
      </c>
      <c r="C39">
        <v>554</v>
      </c>
      <c r="D39" s="16">
        <f>SUM(C39/C47)</f>
        <v>0.010741846666925195</v>
      </c>
      <c r="E39" s="17"/>
      <c r="F39" s="23"/>
      <c r="G39" s="19"/>
      <c r="H39" s="19"/>
      <c r="I39" s="30"/>
      <c r="K39" t="s">
        <v>20</v>
      </c>
      <c r="L39">
        <v>2</v>
      </c>
      <c r="M39">
        <v>10</v>
      </c>
      <c r="N39" s="16">
        <f>SUM(M39/M48)</f>
        <v>0.15151515151515152</v>
      </c>
    </row>
    <row r="40" spans="1:14" ht="12.75">
      <c r="A40" t="s">
        <v>53</v>
      </c>
      <c r="B40">
        <v>12</v>
      </c>
      <c r="C40">
        <v>48</v>
      </c>
      <c r="D40" s="16">
        <f>SUM(C40/C47)</f>
        <v>0.0009307015162678869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4</v>
      </c>
      <c r="C41">
        <v>14</v>
      </c>
      <c r="D41" s="16">
        <f>SUM(C41/C47)</f>
        <v>0.000271454608911467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13</v>
      </c>
      <c r="M42">
        <v>46</v>
      </c>
      <c r="N42" s="16">
        <f>SUM(M42/M48)</f>
        <v>0.696969696969697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84</v>
      </c>
      <c r="B47" s="64">
        <f>SUM(B6:B45)</f>
        <v>5963</v>
      </c>
      <c r="C47" s="64">
        <f>SUM(C6:C45)</f>
        <v>51574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85</v>
      </c>
      <c r="B48" s="63">
        <v>7701</v>
      </c>
      <c r="C48" s="64">
        <v>60366</v>
      </c>
      <c r="D48" s="66"/>
      <c r="E48" s="20"/>
      <c r="F48" s="23"/>
      <c r="G48" s="29"/>
      <c r="H48" s="29"/>
      <c r="I48" s="30"/>
      <c r="J48" s="31"/>
      <c r="K48" s="62" t="str">
        <f>A47</f>
        <v>Total May 2013</v>
      </c>
      <c r="L48" s="64">
        <f>SUM(L35:L43)</f>
        <v>17</v>
      </c>
      <c r="M48" s="64">
        <f>SUM(M35:M43)</f>
        <v>66</v>
      </c>
      <c r="N48" s="22"/>
    </row>
    <row r="49" spans="1:14" ht="12.75">
      <c r="A49" s="62" t="s">
        <v>62</v>
      </c>
      <c r="B49" s="64">
        <f>SUM(B47-B48)</f>
        <v>-1738</v>
      </c>
      <c r="C49" s="64">
        <f>SUM(C47-C48)</f>
        <v>-8792</v>
      </c>
      <c r="D49" s="66"/>
      <c r="E49" s="5"/>
      <c r="F49" s="23"/>
      <c r="G49" s="29"/>
      <c r="H49" s="29"/>
      <c r="I49" s="30"/>
      <c r="J49" s="26"/>
      <c r="K49" s="62" t="str">
        <f>A48</f>
        <v>Total  May 2012</v>
      </c>
      <c r="L49" s="63">
        <v>11</v>
      </c>
      <c r="M49" s="63">
        <v>140</v>
      </c>
      <c r="N49" s="22"/>
    </row>
    <row r="50" spans="1:14" ht="12.75">
      <c r="A50" s="62" t="s">
        <v>63</v>
      </c>
      <c r="B50" s="65">
        <f>SUM(B49/B48)</f>
        <v>-0.22568497597714582</v>
      </c>
      <c r="C50" s="65">
        <f>SUM(C49/C48)</f>
        <v>-0.14564489944670841</v>
      </c>
      <c r="D50" s="67"/>
      <c r="E50" s="5"/>
      <c r="F50" s="62" t="str">
        <f>A47</f>
        <v>Total May 2013</v>
      </c>
      <c r="G50" s="64">
        <f>SUM(G6:G37)</f>
        <v>1069</v>
      </c>
      <c r="H50" s="64">
        <f>SUM(H6:H49)</f>
        <v>6477</v>
      </c>
      <c r="I50" s="25"/>
      <c r="J50" s="26"/>
      <c r="K50" s="62" t="str">
        <f>A49</f>
        <v>2013 change 2012</v>
      </c>
      <c r="L50" s="64">
        <f>SUM(L48-L49)</f>
        <v>6</v>
      </c>
      <c r="M50" s="64">
        <f>SUM(M48-M49)</f>
        <v>-74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 May 2012</v>
      </c>
      <c r="G51" s="63">
        <v>945</v>
      </c>
      <c r="H51" s="63">
        <v>6860</v>
      </c>
      <c r="I51" s="55"/>
      <c r="J51" s="26"/>
      <c r="K51" s="62" t="str">
        <f>A50</f>
        <v>% change 2013 - 2012</v>
      </c>
      <c r="L51" s="65">
        <f>L50/L49</f>
        <v>0.5454545454545454</v>
      </c>
      <c r="M51" s="65">
        <f>SUM((M48-M49)/M49)</f>
        <v>-0.5285714285714286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124</v>
      </c>
      <c r="H52" s="64">
        <f>SUM(H50-H51)</f>
        <v>-383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0.1312169312169312</v>
      </c>
      <c r="H53" s="65">
        <f>H52/H51</f>
        <v>-0.05583090379008746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74" customFormat="1" ht="12.75">
      <c r="A2" s="2" t="s">
        <v>42</v>
      </c>
      <c r="N2" s="75"/>
    </row>
    <row r="3" spans="1:14" s="74" customFormat="1" ht="12.75">
      <c r="A3" s="2"/>
      <c r="B3" s="76"/>
      <c r="G3" s="76"/>
      <c r="H3" s="76"/>
      <c r="I3" s="76"/>
      <c r="J3" s="76"/>
      <c r="K3" s="76"/>
      <c r="L3" s="76"/>
      <c r="M3" s="76"/>
      <c r="N3" s="75"/>
    </row>
    <row r="4" spans="1:14" s="10" customFormat="1" ht="12.75">
      <c r="A4" s="77"/>
      <c r="B4" s="87" t="s">
        <v>48</v>
      </c>
      <c r="C4" s="87"/>
      <c r="D4" s="88"/>
      <c r="E4" s="5"/>
      <c r="F4" s="8"/>
      <c r="G4" s="89" t="s">
        <v>47</v>
      </c>
      <c r="H4" s="89"/>
      <c r="I4" s="90"/>
      <c r="J4" s="76"/>
      <c r="K4" s="80"/>
      <c r="L4" s="89" t="s">
        <v>46</v>
      </c>
      <c r="M4" s="89"/>
      <c r="N4" s="90"/>
    </row>
    <row r="5" spans="1:14" s="14" customFormat="1" ht="12.75">
      <c r="A5" s="11" t="s">
        <v>0</v>
      </c>
      <c r="B5" s="12" t="s">
        <v>89</v>
      </c>
      <c r="C5" s="12" t="s">
        <v>90</v>
      </c>
      <c r="D5" s="13" t="s">
        <v>1</v>
      </c>
      <c r="E5" s="5"/>
      <c r="F5" s="11" t="s">
        <v>0</v>
      </c>
      <c r="G5" s="12" t="str">
        <f>B5</f>
        <v>01/06- 30/6</v>
      </c>
      <c r="H5" s="12" t="str">
        <f>C5</f>
        <v>01/01 - 30/6</v>
      </c>
      <c r="I5" s="13" t="s">
        <v>1</v>
      </c>
      <c r="J5" s="5"/>
      <c r="K5" s="11" t="s">
        <v>0</v>
      </c>
      <c r="L5" s="12" t="str">
        <f>B5</f>
        <v>01/06- 30/6</v>
      </c>
      <c r="M5" s="12" t="str">
        <f>C5</f>
        <v>01/01 - 30/6</v>
      </c>
      <c r="N5" s="13" t="s">
        <v>1</v>
      </c>
    </row>
    <row r="6" spans="1:14" ht="12.75">
      <c r="A6" t="s">
        <v>2</v>
      </c>
      <c r="B6">
        <v>0</v>
      </c>
      <c r="C6">
        <v>6</v>
      </c>
      <c r="D6" s="16">
        <f>SUM(C6/C47)</f>
        <v>0.00011271839188427579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0.002564102564102564</v>
      </c>
    </row>
    <row r="7" spans="1:14" ht="12.75">
      <c r="A7" t="s">
        <v>4</v>
      </c>
      <c r="B7">
        <v>57</v>
      </c>
      <c r="C7">
        <v>2755</v>
      </c>
      <c r="D7" s="16">
        <f>SUM(C7/C47)</f>
        <v>0.051756528273529966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10</v>
      </c>
      <c r="M7">
        <v>169</v>
      </c>
      <c r="N7" s="16">
        <f>SUM(M7/M24)</f>
        <v>0.21666666666666667</v>
      </c>
    </row>
    <row r="8" spans="1:14" ht="12.75">
      <c r="A8" t="s">
        <v>7</v>
      </c>
      <c r="B8">
        <v>141</v>
      </c>
      <c r="C8">
        <v>2359</v>
      </c>
      <c r="D8" s="16">
        <f>SUM(C8/C47)</f>
        <v>0.04431711440916776</v>
      </c>
      <c r="E8" s="17"/>
      <c r="F8" t="s">
        <v>5</v>
      </c>
      <c r="G8">
        <v>34</v>
      </c>
      <c r="H8">
        <v>419</v>
      </c>
      <c r="I8" s="16">
        <f>SUM(H8/H50)</f>
        <v>0.06054038433752348</v>
      </c>
      <c r="J8" s="17"/>
      <c r="K8" t="s">
        <v>66</v>
      </c>
      <c r="L8">
        <v>0</v>
      </c>
      <c r="M8">
        <v>3</v>
      </c>
      <c r="N8" s="16">
        <f>SUM(M8/M24)</f>
        <v>0.0038461538461538464</v>
      </c>
    </row>
    <row r="9" spans="1:14" ht="12.75">
      <c r="A9" t="s">
        <v>3</v>
      </c>
      <c r="B9">
        <v>1</v>
      </c>
      <c r="C9">
        <v>7</v>
      </c>
      <c r="D9" s="16">
        <f>SUM(C9/C47)</f>
        <v>0.0001315047905316551</v>
      </c>
      <c r="E9" s="17"/>
      <c r="F9" t="s">
        <v>79</v>
      </c>
      <c r="G9">
        <v>0</v>
      </c>
      <c r="H9">
        <v>1</v>
      </c>
      <c r="I9" s="16">
        <f>SUM(H9/H50)</f>
        <v>0.00014448779078167894</v>
      </c>
      <c r="J9" s="17"/>
      <c r="K9" t="s">
        <v>9</v>
      </c>
      <c r="L9">
        <v>4</v>
      </c>
      <c r="M9">
        <v>23</v>
      </c>
      <c r="N9" s="16">
        <f>SUM(M9/M24)</f>
        <v>0.029487179487179487</v>
      </c>
    </row>
    <row r="10" spans="1:14" ht="12.75">
      <c r="A10" t="s">
        <v>5</v>
      </c>
      <c r="B10">
        <v>14</v>
      </c>
      <c r="C10">
        <v>978</v>
      </c>
      <c r="D10" s="16">
        <f>SUM(C10/C47)</f>
        <v>0.01837309787713695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2</v>
      </c>
      <c r="M10">
        <v>44</v>
      </c>
      <c r="N10" s="16">
        <f>SUM(M10/M24)</f>
        <v>0.05641025641025641</v>
      </c>
    </row>
    <row r="11" spans="1:14" ht="12.75">
      <c r="A11" t="s">
        <v>79</v>
      </c>
      <c r="B11">
        <v>39</v>
      </c>
      <c r="C11">
        <v>672</v>
      </c>
      <c r="D11" s="16">
        <f>SUM(C11/C47)</f>
        <v>0.012624459891038888</v>
      </c>
      <c r="E11" s="17"/>
      <c r="F11" t="s">
        <v>10</v>
      </c>
      <c r="G11">
        <v>23</v>
      </c>
      <c r="H11">
        <v>220</v>
      </c>
      <c r="I11" s="16">
        <f>SUM(H11/H50)</f>
        <v>0.03178731397196937</v>
      </c>
      <c r="J11" s="17"/>
      <c r="K11" t="s">
        <v>13</v>
      </c>
      <c r="L11">
        <v>1</v>
      </c>
      <c r="M11">
        <v>21</v>
      </c>
      <c r="N11" s="16">
        <f>SUM(M11/M24)</f>
        <v>0.026923076923076925</v>
      </c>
    </row>
    <row r="12" spans="1:14" ht="12.75">
      <c r="A12" t="s">
        <v>10</v>
      </c>
      <c r="B12">
        <v>14</v>
      </c>
      <c r="C12">
        <v>275</v>
      </c>
      <c r="D12" s="16">
        <f>SUM(C12/C47)</f>
        <v>0.005166259628029307</v>
      </c>
      <c r="E12" s="17"/>
      <c r="F12" t="s">
        <v>12</v>
      </c>
      <c r="G12">
        <v>121</v>
      </c>
      <c r="H12">
        <v>1569</v>
      </c>
      <c r="I12" s="16">
        <f>SUM(H12/H50)</f>
        <v>0.22670134373645426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116</v>
      </c>
      <c r="C13">
        <v>5059</v>
      </c>
      <c r="D13" s="16">
        <f>SUM(C13/C47)</f>
        <v>0.09504039075709186</v>
      </c>
      <c r="E13" s="17"/>
      <c r="F13" t="s">
        <v>49</v>
      </c>
      <c r="G13">
        <v>32</v>
      </c>
      <c r="H13">
        <v>297</v>
      </c>
      <c r="I13" s="16">
        <f>SUM(H13/H50)</f>
        <v>0.04291287386215865</v>
      </c>
      <c r="J13" s="17"/>
      <c r="K13" t="s">
        <v>15</v>
      </c>
      <c r="L13">
        <v>2</v>
      </c>
      <c r="M13">
        <v>57</v>
      </c>
      <c r="N13" s="16">
        <f>SUM(M13/M24)</f>
        <v>0.07307692307692308</v>
      </c>
    </row>
    <row r="14" spans="1:14" ht="12.75">
      <c r="A14" t="s">
        <v>49</v>
      </c>
      <c r="B14">
        <v>115</v>
      </c>
      <c r="C14">
        <v>3425</v>
      </c>
      <c r="D14" s="16">
        <f>SUM(C14/C47)</f>
        <v>0.06434341536727409</v>
      </c>
      <c r="E14" s="17"/>
      <c r="F14" t="s">
        <v>83</v>
      </c>
      <c r="G14">
        <v>0</v>
      </c>
      <c r="H14">
        <v>4</v>
      </c>
      <c r="I14" s="16">
        <f>SUM(H14/H50)</f>
        <v>0.0005779511631267157</v>
      </c>
      <c r="J14" s="17"/>
      <c r="K14" t="s">
        <v>50</v>
      </c>
      <c r="L14">
        <v>5</v>
      </c>
      <c r="M14">
        <v>79</v>
      </c>
      <c r="N14" s="16">
        <f>SUM(M14/M24)</f>
        <v>0.10128205128205128</v>
      </c>
    </row>
    <row r="15" spans="1:14" ht="12.75">
      <c r="A15" t="s">
        <v>17</v>
      </c>
      <c r="B15">
        <v>31</v>
      </c>
      <c r="C15">
        <v>730</v>
      </c>
      <c r="D15" s="16">
        <f>SUM(C15/C47)</f>
        <v>0.013714071012586888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2</v>
      </c>
      <c r="M15">
        <v>12</v>
      </c>
      <c r="N15" s="16">
        <f>SUM(M15/M24)</f>
        <v>0.015384615384615385</v>
      </c>
    </row>
    <row r="16" spans="1:14" ht="12.75">
      <c r="A16" t="s">
        <v>14</v>
      </c>
      <c r="B16">
        <v>77</v>
      </c>
      <c r="C16">
        <v>4308</v>
      </c>
      <c r="D16" s="16">
        <f>SUM(C16/C47)</f>
        <v>0.08093180537291002</v>
      </c>
      <c r="E16" s="17"/>
      <c r="F16" t="s">
        <v>14</v>
      </c>
      <c r="G16">
        <v>20</v>
      </c>
      <c r="H16">
        <v>318</v>
      </c>
      <c r="I16" s="16">
        <f>SUM(H16/H50)</f>
        <v>0.045947117468573904</v>
      </c>
      <c r="J16" s="17"/>
      <c r="K16" t="s">
        <v>19</v>
      </c>
      <c r="L16">
        <v>1</v>
      </c>
      <c r="M16">
        <v>55</v>
      </c>
      <c r="N16" s="16">
        <f>SUM(M16/M24)</f>
        <v>0.07051282051282051</v>
      </c>
    </row>
    <row r="17" spans="1:14" ht="12.75">
      <c r="A17" t="s">
        <v>23</v>
      </c>
      <c r="B17">
        <v>1</v>
      </c>
      <c r="C17">
        <v>119</v>
      </c>
      <c r="D17" s="16">
        <f>SUM(C17/C47)</f>
        <v>0.0022355814390381365</v>
      </c>
      <c r="E17" s="17"/>
      <c r="F17" t="s">
        <v>11</v>
      </c>
      <c r="G17">
        <v>2</v>
      </c>
      <c r="H17">
        <v>68</v>
      </c>
      <c r="I17" s="16">
        <f>SUM(H17/H50)</f>
        <v>0.009825169773154169</v>
      </c>
      <c r="J17" s="17"/>
      <c r="K17" t="s">
        <v>20</v>
      </c>
      <c r="L17">
        <v>15</v>
      </c>
      <c r="M17">
        <v>152</v>
      </c>
      <c r="N17" s="16">
        <f>SUM(M17/M24)</f>
        <v>0.19487179487179487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2</v>
      </c>
      <c r="H18">
        <v>8</v>
      </c>
      <c r="I18" s="16">
        <f>SUM(H18/H50)</f>
        <v>0.0011559023262534315</v>
      </c>
      <c r="J18" s="17"/>
      <c r="K18" t="s">
        <v>22</v>
      </c>
      <c r="L18">
        <v>9</v>
      </c>
      <c r="M18">
        <v>143</v>
      </c>
      <c r="N18" s="16">
        <f>SUM(M18/M24)</f>
        <v>0.18333333333333332</v>
      </c>
    </row>
    <row r="19" spans="1:14" ht="12.75">
      <c r="A19" t="s">
        <v>18</v>
      </c>
      <c r="B19">
        <v>67</v>
      </c>
      <c r="C19">
        <v>2484</v>
      </c>
      <c r="D19" s="16">
        <f>SUM(C19/C47)</f>
        <v>0.04666541424009017</v>
      </c>
      <c r="E19" s="17"/>
      <c r="F19" t="s">
        <v>18</v>
      </c>
      <c r="G19">
        <v>0</v>
      </c>
      <c r="H19">
        <v>51</v>
      </c>
      <c r="I19" s="16">
        <f>SUM(H19/H50)</f>
        <v>0.007368877329865626</v>
      </c>
      <c r="J19" s="17"/>
      <c r="K19" t="s">
        <v>53</v>
      </c>
      <c r="L19">
        <v>3</v>
      </c>
      <c r="M19">
        <v>20</v>
      </c>
      <c r="N19" s="16">
        <f>SUM(M19/M24)</f>
        <v>0.02564102564102564</v>
      </c>
    </row>
    <row r="20" spans="1:14" ht="12.75">
      <c r="A20" t="s">
        <v>24</v>
      </c>
      <c r="B20">
        <v>8</v>
      </c>
      <c r="C20">
        <v>311</v>
      </c>
      <c r="D20" s="16">
        <f>SUM(C20/C47)</f>
        <v>0.005842569979334962</v>
      </c>
      <c r="E20" s="17"/>
      <c r="F20" t="s">
        <v>24</v>
      </c>
      <c r="G20">
        <v>11</v>
      </c>
      <c r="H20">
        <v>423</v>
      </c>
      <c r="I20" s="16">
        <f>SUM(H20/H50)</f>
        <v>0.0611183355006502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6</v>
      </c>
      <c r="C21">
        <v>106</v>
      </c>
      <c r="D21" s="16">
        <f>SUM(C21/C47)</f>
        <v>0.0019913582566222056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35</v>
      </c>
      <c r="C22">
        <v>944</v>
      </c>
      <c r="D22" s="16">
        <f>SUM(C22/C47)</f>
        <v>0.017734360323126058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29</v>
      </c>
      <c r="C23">
        <v>994</v>
      </c>
      <c r="D23" s="16">
        <f>SUM(C23/C47)</f>
        <v>0.018673680255495023</v>
      </c>
      <c r="E23" s="17"/>
      <c r="F23" t="s">
        <v>50</v>
      </c>
      <c r="G23">
        <v>8</v>
      </c>
      <c r="H23">
        <v>208</v>
      </c>
      <c r="I23" s="16">
        <f>SUM(H23/H50)</f>
        <v>0.030053460482589223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0</v>
      </c>
      <c r="D24" s="16">
        <f>SUM(C24/C47)</f>
        <v>0</v>
      </c>
      <c r="E24" s="17"/>
      <c r="F24" t="s">
        <v>16</v>
      </c>
      <c r="G24">
        <v>5</v>
      </c>
      <c r="H24">
        <v>77</v>
      </c>
      <c r="I24" s="16">
        <f>SUM(H24/H50)</f>
        <v>0.011125559890189278</v>
      </c>
      <c r="J24" s="17"/>
      <c r="K24" s="62" t="str">
        <f>F50</f>
        <v>Total June 2013</v>
      </c>
      <c r="L24" s="63">
        <f>SUM(L6:L22)</f>
        <v>54</v>
      </c>
      <c r="M24" s="64">
        <f>SUM(M6:M23)</f>
        <v>780</v>
      </c>
      <c r="N24" s="22"/>
    </row>
    <row r="25" spans="1:14" ht="12.75">
      <c r="A25" t="s">
        <v>28</v>
      </c>
      <c r="B25">
        <v>16</v>
      </c>
      <c r="C25">
        <v>337</v>
      </c>
      <c r="D25" s="16">
        <f>SUM(C25/C47)</f>
        <v>0.006331016344166824</v>
      </c>
      <c r="E25" s="17"/>
      <c r="F25" t="s">
        <v>26</v>
      </c>
      <c r="G25">
        <v>22</v>
      </c>
      <c r="H25">
        <v>413</v>
      </c>
      <c r="I25" s="16">
        <f>SUM(H25/H50)</f>
        <v>0.05967345759283341</v>
      </c>
      <c r="J25" s="17"/>
      <c r="K25" s="62" t="str">
        <f>F51</f>
        <v>Total June 2012</v>
      </c>
      <c r="L25" s="63">
        <v>102</v>
      </c>
      <c r="M25" s="63">
        <v>740</v>
      </c>
      <c r="N25" s="22"/>
    </row>
    <row r="26" spans="1:14" ht="12.75">
      <c r="A26" t="s">
        <v>16</v>
      </c>
      <c r="B26">
        <v>15</v>
      </c>
      <c r="C26">
        <v>356</v>
      </c>
      <c r="D26" s="16">
        <f>SUM(C26/C47)</f>
        <v>0.0066879579184670294</v>
      </c>
      <c r="E26" s="17"/>
      <c r="F26" t="s">
        <v>27</v>
      </c>
      <c r="G26">
        <v>28</v>
      </c>
      <c r="H26">
        <v>347</v>
      </c>
      <c r="I26" s="16">
        <f>SUM(H26/H50)</f>
        <v>0.050137263401242596</v>
      </c>
      <c r="J26" s="17"/>
      <c r="K26" s="62" t="str">
        <f>F52</f>
        <v>2013 change 2012</v>
      </c>
      <c r="L26" s="64">
        <f>SUM(L24-L25)</f>
        <v>-48</v>
      </c>
      <c r="M26" s="64">
        <f>SUM(M24-M25)</f>
        <v>40</v>
      </c>
      <c r="N26" s="22"/>
    </row>
    <row r="27" spans="1:14" ht="12.75">
      <c r="A27" t="s">
        <v>26</v>
      </c>
      <c r="B27">
        <v>83</v>
      </c>
      <c r="C27">
        <v>4225</v>
      </c>
      <c r="D27" s="16">
        <f>SUM(C27/C47)</f>
        <v>0.07937253428517753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-0.47058823529411764</v>
      </c>
      <c r="M27" s="65">
        <f>SUM((M24-M25)/M25)</f>
        <v>0.05405405405405406</v>
      </c>
      <c r="N27" s="22"/>
    </row>
    <row r="28" spans="1:14" ht="12.75">
      <c r="A28" t="s">
        <v>44</v>
      </c>
      <c r="B28">
        <v>0</v>
      </c>
      <c r="C28">
        <v>8</v>
      </c>
      <c r="D28" s="16">
        <f>SUM(C28/C47)</f>
        <v>0.00015029118917903438</v>
      </c>
      <c r="E28" s="17"/>
      <c r="F28" t="s">
        <v>19</v>
      </c>
      <c r="G28">
        <v>52</v>
      </c>
      <c r="H28">
        <v>627</v>
      </c>
      <c r="I28" s="16">
        <f>SUM(H28/H50)</f>
        <v>0.0905938448201127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26</v>
      </c>
      <c r="C29">
        <v>1635</v>
      </c>
      <c r="D29" s="16">
        <f>SUM(C29/C47)</f>
        <v>0.030715761788465152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2</v>
      </c>
      <c r="C30">
        <v>18</v>
      </c>
      <c r="D30" s="16">
        <f>SUM(C30/C47)</f>
        <v>0.00033815517565282733</v>
      </c>
      <c r="E30" s="17"/>
      <c r="F30" t="s">
        <v>64</v>
      </c>
      <c r="G30">
        <v>1</v>
      </c>
      <c r="H30">
        <v>5</v>
      </c>
      <c r="I30" s="16">
        <f>SUM(H30/H50)</f>
        <v>0.0007224389539083947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84</v>
      </c>
      <c r="C31">
        <v>2451</v>
      </c>
      <c r="D31" s="16">
        <f>SUM(C31/C47)</f>
        <v>0.04604546308472666</v>
      </c>
      <c r="E31" s="17"/>
      <c r="F31" t="s">
        <v>35</v>
      </c>
      <c r="G31">
        <v>0</v>
      </c>
      <c r="H31">
        <v>5</v>
      </c>
      <c r="I31" s="16">
        <f>SUM(H31/H50)</f>
        <v>0.0007224389539083947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1.8786398647379297E-05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62</v>
      </c>
      <c r="C33">
        <v>1627</v>
      </c>
      <c r="D33" s="16">
        <f>SUM(C33/C47)</f>
        <v>0.030565470599286118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80"/>
      <c r="L33" s="78" t="s">
        <v>36</v>
      </c>
      <c r="M33" s="78"/>
      <c r="N33" s="79"/>
    </row>
    <row r="34" spans="1:14" ht="12.75">
      <c r="A34" t="s">
        <v>34</v>
      </c>
      <c r="B34">
        <v>80</v>
      </c>
      <c r="C34">
        <v>3521</v>
      </c>
      <c r="D34" s="16">
        <f>SUM(C34/C47)</f>
        <v>0.06614690963742251</v>
      </c>
      <c r="E34" s="17"/>
      <c r="F34" t="s">
        <v>31</v>
      </c>
      <c r="G34">
        <v>26</v>
      </c>
      <c r="H34">
        <v>470</v>
      </c>
      <c r="I34" s="16">
        <f>SUM(H34/H50)</f>
        <v>0.0679092616673891</v>
      </c>
      <c r="K34" s="11" t="s">
        <v>0</v>
      </c>
      <c r="L34" s="12" t="str">
        <f>B5</f>
        <v>01/06- 30/6</v>
      </c>
      <c r="M34" s="12" t="str">
        <f>C5</f>
        <v>01/01 - 30/6</v>
      </c>
      <c r="N34" s="13" t="s">
        <v>1</v>
      </c>
    </row>
    <row r="35" spans="1:14" ht="12.75">
      <c r="A35" t="s">
        <v>35</v>
      </c>
      <c r="B35">
        <v>2</v>
      </c>
      <c r="C35">
        <v>54</v>
      </c>
      <c r="D35" s="16">
        <f>SUM(C35/C47)</f>
        <v>0.001014465526958482</v>
      </c>
      <c r="E35" s="17"/>
      <c r="F35" t="s">
        <v>52</v>
      </c>
      <c r="G35">
        <v>58</v>
      </c>
      <c r="H35">
        <v>1311</v>
      </c>
      <c r="I35" s="16">
        <f>SUM(H35/H50)</f>
        <v>0.1894234937147811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15</v>
      </c>
      <c r="C36">
        <v>340</v>
      </c>
      <c r="D36" s="16">
        <f>SUM(C36/C47)</f>
        <v>0.006387375540108961</v>
      </c>
      <c r="E36" s="17"/>
      <c r="F36" t="s">
        <v>53</v>
      </c>
      <c r="G36">
        <v>1</v>
      </c>
      <c r="H36">
        <v>61</v>
      </c>
      <c r="I36" s="16">
        <f>SUM(H36/H50)</f>
        <v>0.008813755237682417</v>
      </c>
      <c r="J36" s="17"/>
      <c r="K36" t="s">
        <v>67</v>
      </c>
      <c r="L36">
        <v>0</v>
      </c>
      <c r="M36">
        <v>6</v>
      </c>
      <c r="N36" s="16">
        <f>SUM(M36/M48)</f>
        <v>0.08571428571428572</v>
      </c>
    </row>
    <row r="37" spans="1:14" ht="12.75">
      <c r="A37" t="s">
        <v>31</v>
      </c>
      <c r="B37">
        <v>239</v>
      </c>
      <c r="C37">
        <v>5749</v>
      </c>
      <c r="D37" s="16">
        <f>SUM(C37/C47)</f>
        <v>0.10800300582378358</v>
      </c>
      <c r="E37" s="17"/>
      <c r="F37" t="s">
        <v>37</v>
      </c>
      <c r="G37">
        <v>0</v>
      </c>
      <c r="H37">
        <v>19</v>
      </c>
      <c r="I37" s="16">
        <f>SUM(H37/H50)</f>
        <v>0.0027452680248519</v>
      </c>
      <c r="K37" t="s">
        <v>15</v>
      </c>
      <c r="L37">
        <v>0</v>
      </c>
      <c r="M37">
        <v>0</v>
      </c>
      <c r="N37" s="16">
        <f>SUM(M37/M48)</f>
        <v>0</v>
      </c>
    </row>
    <row r="38" spans="1:14" ht="12.75">
      <c r="A38" t="s">
        <v>52</v>
      </c>
      <c r="B38">
        <v>262</v>
      </c>
      <c r="C38">
        <v>6724</v>
      </c>
      <c r="D38" s="16">
        <f>SUM(C38/C47)</f>
        <v>0.1263197445049784</v>
      </c>
      <c r="E38" s="17"/>
      <c r="F38" s="23"/>
      <c r="G38" s="19"/>
      <c r="H38" s="19"/>
      <c r="I38" s="30"/>
      <c r="K38" t="s">
        <v>50</v>
      </c>
      <c r="L38">
        <v>0</v>
      </c>
      <c r="M38">
        <v>4</v>
      </c>
      <c r="N38" s="16">
        <f>SUM(M38/M48)</f>
        <v>0.05714285714285714</v>
      </c>
    </row>
    <row r="39" spans="1:14" ht="12.75">
      <c r="A39" t="s">
        <v>22</v>
      </c>
      <c r="B39">
        <v>26</v>
      </c>
      <c r="C39">
        <v>580</v>
      </c>
      <c r="D39" s="16">
        <f>SUM(C39/C47)</f>
        <v>0.010896111215479993</v>
      </c>
      <c r="E39" s="17"/>
      <c r="F39" s="23"/>
      <c r="G39" s="19"/>
      <c r="H39" s="19"/>
      <c r="I39" s="30"/>
      <c r="K39" t="s">
        <v>20</v>
      </c>
      <c r="L39">
        <v>0</v>
      </c>
      <c r="M39">
        <v>10</v>
      </c>
      <c r="N39" s="16">
        <f>SUM(M39/M48)</f>
        <v>0.14285714285714285</v>
      </c>
    </row>
    <row r="40" spans="1:14" ht="12.75">
      <c r="A40" t="s">
        <v>53</v>
      </c>
      <c r="B40">
        <v>9</v>
      </c>
      <c r="C40">
        <v>57</v>
      </c>
      <c r="D40" s="16">
        <f>SUM(C40/C47)</f>
        <v>0.00107082472290062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1</v>
      </c>
      <c r="C41">
        <v>15</v>
      </c>
      <c r="D41" s="16">
        <f>SUM(C41/C47)</f>
        <v>0.00028179597971068947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4</v>
      </c>
      <c r="M42">
        <v>50</v>
      </c>
      <c r="N42" s="16">
        <f>SUM(M42/M48)</f>
        <v>0.7142857142857143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91</v>
      </c>
      <c r="B47" s="64">
        <f>SUM(B6:B45)</f>
        <v>1673</v>
      </c>
      <c r="C47" s="64">
        <f>SUM(C6:C45)</f>
        <v>53230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92</v>
      </c>
      <c r="B48" s="63">
        <v>6352</v>
      </c>
      <c r="C48" s="64">
        <v>66718</v>
      </c>
      <c r="D48" s="66"/>
      <c r="E48" s="20"/>
      <c r="F48" s="23"/>
      <c r="G48" s="29"/>
      <c r="H48" s="29"/>
      <c r="I48" s="30"/>
      <c r="J48" s="31"/>
      <c r="K48" s="62" t="str">
        <f>A47</f>
        <v>Total June 2013</v>
      </c>
      <c r="L48" s="64">
        <f>SUM(L35:L43)</f>
        <v>4</v>
      </c>
      <c r="M48" s="64">
        <f>SUM(M35:M43)</f>
        <v>70</v>
      </c>
      <c r="N48" s="22"/>
    </row>
    <row r="49" spans="1:14" ht="12.75">
      <c r="A49" s="62" t="s">
        <v>62</v>
      </c>
      <c r="B49" s="64">
        <f>SUM(B47-B48)</f>
        <v>-4679</v>
      </c>
      <c r="C49" s="64">
        <f>SUM(C47-C48)</f>
        <v>-13488</v>
      </c>
      <c r="D49" s="66"/>
      <c r="E49" s="5"/>
      <c r="F49" s="23"/>
      <c r="G49" s="29"/>
      <c r="H49" s="29"/>
      <c r="I49" s="30"/>
      <c r="J49" s="26"/>
      <c r="K49" s="62" t="str">
        <f>A48</f>
        <v>Total June 2012</v>
      </c>
      <c r="L49" s="63">
        <v>6</v>
      </c>
      <c r="M49" s="63">
        <v>145</v>
      </c>
      <c r="N49" s="22"/>
    </row>
    <row r="50" spans="1:14" ht="12.75">
      <c r="A50" s="62" t="s">
        <v>63</v>
      </c>
      <c r="B50" s="65">
        <f>SUM(B49/B48)</f>
        <v>-0.7366183879093199</v>
      </c>
      <c r="C50" s="65">
        <f>SUM(C49/C48)</f>
        <v>-0.20216433346323331</v>
      </c>
      <c r="D50" s="67"/>
      <c r="E50" s="5"/>
      <c r="F50" s="62" t="str">
        <f>A47</f>
        <v>Total June 2013</v>
      </c>
      <c r="G50" s="64">
        <f>SUM(G6:G37)</f>
        <v>446</v>
      </c>
      <c r="H50" s="64">
        <f>SUM(H6:H49)</f>
        <v>6921</v>
      </c>
      <c r="I50" s="25"/>
      <c r="J50" s="26"/>
      <c r="K50" s="62" t="str">
        <f>A49</f>
        <v>2013 change 2012</v>
      </c>
      <c r="L50" s="64">
        <f>SUM(L48-L49)</f>
        <v>-2</v>
      </c>
      <c r="M50" s="64">
        <f>SUM(M48-M49)</f>
        <v>-75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June 2012</v>
      </c>
      <c r="G51" s="63">
        <v>857</v>
      </c>
      <c r="H51" s="63">
        <v>7717</v>
      </c>
      <c r="I51" s="55"/>
      <c r="J51" s="26"/>
      <c r="K51" s="62" t="str">
        <f>A50</f>
        <v>% change 2013 - 2012</v>
      </c>
      <c r="L51" s="65">
        <f>L50/L49</f>
        <v>-0.3333333333333333</v>
      </c>
      <c r="M51" s="65">
        <f>SUM((M48-M49)/M49)</f>
        <v>-0.5172413793103449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-411</v>
      </c>
      <c r="H52" s="64">
        <f>SUM(H50-H51)</f>
        <v>-796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-0.4795799299883314</v>
      </c>
      <c r="H53" s="65">
        <f>H52/H51</f>
        <v>-0.10314889205649865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74" customFormat="1" ht="12.75">
      <c r="A2" s="2"/>
      <c r="N2" s="75"/>
    </row>
    <row r="3" spans="1:14" s="74" customFormat="1" ht="12.75">
      <c r="A3" s="2"/>
      <c r="B3" s="76"/>
      <c r="G3" s="76"/>
      <c r="H3" s="76"/>
      <c r="I3" s="76"/>
      <c r="J3" s="76"/>
      <c r="K3" s="76"/>
      <c r="L3" s="76"/>
      <c r="M3" s="76"/>
      <c r="N3" s="75"/>
    </row>
    <row r="4" spans="1:14" s="10" customFormat="1" ht="12.75">
      <c r="A4" s="77"/>
      <c r="B4" s="87" t="s">
        <v>48</v>
      </c>
      <c r="C4" s="87"/>
      <c r="D4" s="88"/>
      <c r="E4" s="5"/>
      <c r="F4" s="8"/>
      <c r="G4" s="89" t="s">
        <v>47</v>
      </c>
      <c r="H4" s="89"/>
      <c r="I4" s="90"/>
      <c r="J4" s="76"/>
      <c r="K4" s="80"/>
      <c r="L4" s="89" t="s">
        <v>46</v>
      </c>
      <c r="M4" s="89"/>
      <c r="N4" s="90"/>
    </row>
    <row r="5" spans="1:14" s="14" customFormat="1" ht="12.75">
      <c r="A5" s="11" t="s">
        <v>0</v>
      </c>
      <c r="B5" s="12" t="s">
        <v>96</v>
      </c>
      <c r="C5" s="12" t="s">
        <v>90</v>
      </c>
      <c r="D5" s="13" t="s">
        <v>1</v>
      </c>
      <c r="E5" s="5"/>
      <c r="F5" s="11" t="s">
        <v>0</v>
      </c>
      <c r="G5" s="12" t="str">
        <f>B5</f>
        <v>01/07- 31/7</v>
      </c>
      <c r="H5" s="12" t="str">
        <f>C5</f>
        <v>01/01 - 30/6</v>
      </c>
      <c r="I5" s="13" t="s">
        <v>1</v>
      </c>
      <c r="J5" s="5"/>
      <c r="K5" s="11" t="s">
        <v>0</v>
      </c>
      <c r="L5" s="12" t="str">
        <f>B5</f>
        <v>01/07- 31/7</v>
      </c>
      <c r="M5" s="12" t="str">
        <f>C5</f>
        <v>01/01 - 30/6</v>
      </c>
      <c r="N5" s="13" t="s">
        <v>1</v>
      </c>
    </row>
    <row r="6" spans="1:14" ht="12.75">
      <c r="A6" t="s">
        <v>2</v>
      </c>
      <c r="B6">
        <v>5</v>
      </c>
      <c r="C6">
        <v>11</v>
      </c>
      <c r="D6" s="16">
        <f>SUM(C6/C47)</f>
        <v>0.00016958036567693398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0.0021691973969631237</v>
      </c>
    </row>
    <row r="7" spans="1:14" ht="12.75">
      <c r="A7" t="s">
        <v>4</v>
      </c>
      <c r="B7">
        <v>491</v>
      </c>
      <c r="C7">
        <v>3246</v>
      </c>
      <c r="D7" s="16">
        <f>SUM(C7/C47)</f>
        <v>0.05004162427157525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25</v>
      </c>
      <c r="M7">
        <v>194</v>
      </c>
      <c r="N7" s="16">
        <f>SUM(M7/M24)</f>
        <v>0.210412147505423</v>
      </c>
    </row>
    <row r="8" spans="1:14" ht="12.75">
      <c r="A8" t="s">
        <v>7</v>
      </c>
      <c r="B8">
        <v>416</v>
      </c>
      <c r="C8">
        <v>2775</v>
      </c>
      <c r="D8" s="16">
        <f>SUM(C8/C47)</f>
        <v>0.04278050134122653</v>
      </c>
      <c r="E8" s="17"/>
      <c r="F8" t="s">
        <v>5</v>
      </c>
      <c r="G8">
        <v>76</v>
      </c>
      <c r="H8">
        <v>495</v>
      </c>
      <c r="I8" s="16">
        <f>SUM(H8/H50)</f>
        <v>0.06037321624588365</v>
      </c>
      <c r="J8" s="17"/>
      <c r="K8" t="s">
        <v>66</v>
      </c>
      <c r="L8">
        <v>2</v>
      </c>
      <c r="M8">
        <v>5</v>
      </c>
      <c r="N8" s="16">
        <f>SUM(M8/M24)</f>
        <v>0.005422993492407809</v>
      </c>
    </row>
    <row r="9" spans="1:14" ht="12.75">
      <c r="A9" t="s">
        <v>3</v>
      </c>
      <c r="B9">
        <v>2</v>
      </c>
      <c r="C9">
        <v>9</v>
      </c>
      <c r="D9" s="16">
        <f>SUM(C9/C47)</f>
        <v>0.00013874757191749144</v>
      </c>
      <c r="E9" s="17"/>
      <c r="F9" t="s">
        <v>79</v>
      </c>
      <c r="G9">
        <v>0</v>
      </c>
      <c r="H9">
        <v>1</v>
      </c>
      <c r="I9" s="16">
        <f>SUM(H9/H50)</f>
        <v>0.00012196609342602757</v>
      </c>
      <c r="J9" s="17"/>
      <c r="K9" t="s">
        <v>9</v>
      </c>
      <c r="L9">
        <v>3</v>
      </c>
      <c r="M9">
        <v>26</v>
      </c>
      <c r="N9" s="16">
        <f>SUM(M9/M24)</f>
        <v>0.028199566160520606</v>
      </c>
    </row>
    <row r="10" spans="1:14" ht="12.75">
      <c r="A10" t="s">
        <v>5</v>
      </c>
      <c r="B10">
        <v>105</v>
      </c>
      <c r="C10">
        <v>1083</v>
      </c>
      <c r="D10" s="16">
        <f>SUM(C10/C47)</f>
        <v>0.016695957820738138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5</v>
      </c>
      <c r="M10">
        <v>49</v>
      </c>
      <c r="N10" s="16">
        <f>SUM(M10/M24)</f>
        <v>0.05314533622559653</v>
      </c>
    </row>
    <row r="11" spans="1:14" ht="12.75">
      <c r="A11" t="s">
        <v>79</v>
      </c>
      <c r="B11">
        <v>217</v>
      </c>
      <c r="C11">
        <v>889</v>
      </c>
      <c r="D11" s="16">
        <f>SUM(C11/C47)</f>
        <v>0.01370517682607221</v>
      </c>
      <c r="E11" s="17"/>
      <c r="F11" t="s">
        <v>10</v>
      </c>
      <c r="G11">
        <v>22</v>
      </c>
      <c r="H11">
        <v>242</v>
      </c>
      <c r="I11" s="16">
        <f>SUM(H11/H50)</f>
        <v>0.029515794609098672</v>
      </c>
      <c r="J11" s="17"/>
      <c r="K11" t="s">
        <v>13</v>
      </c>
      <c r="L11">
        <v>8</v>
      </c>
      <c r="M11">
        <v>29</v>
      </c>
      <c r="N11" s="16">
        <f>SUM(M11/M24)</f>
        <v>0.031453362255965296</v>
      </c>
    </row>
    <row r="12" spans="1:14" ht="12.75">
      <c r="A12" t="s">
        <v>10</v>
      </c>
      <c r="B12">
        <v>82</v>
      </c>
      <c r="C12">
        <v>355</v>
      </c>
      <c r="D12" s="16">
        <f>SUM(C12/C47)</f>
        <v>0.005472820892301051</v>
      </c>
      <c r="E12" s="17"/>
      <c r="F12" t="s">
        <v>12</v>
      </c>
      <c r="G12">
        <v>298</v>
      </c>
      <c r="H12">
        <v>1868</v>
      </c>
      <c r="I12" s="16">
        <f>SUM(H12/H50)</f>
        <v>0.22783266251981948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1686</v>
      </c>
      <c r="C13">
        <v>6744</v>
      </c>
      <c r="D13" s="16">
        <f>SUM(C13/C47)</f>
        <v>0.10396818055684026</v>
      </c>
      <c r="E13" s="17"/>
      <c r="F13" t="s">
        <v>49</v>
      </c>
      <c r="G13">
        <v>53</v>
      </c>
      <c r="H13">
        <v>349</v>
      </c>
      <c r="I13" s="16">
        <f>SUM(H13/H50)</f>
        <v>0.04256616660568362</v>
      </c>
      <c r="J13" s="17"/>
      <c r="K13" t="s">
        <v>15</v>
      </c>
      <c r="L13">
        <v>5</v>
      </c>
      <c r="M13">
        <v>62</v>
      </c>
      <c r="N13" s="16">
        <f>SUM(M13/M24)</f>
        <v>0.06724511930585683</v>
      </c>
    </row>
    <row r="14" spans="1:14" ht="12.75">
      <c r="A14" t="s">
        <v>49</v>
      </c>
      <c r="B14">
        <v>944</v>
      </c>
      <c r="C14">
        <v>4369</v>
      </c>
      <c r="D14" s="16">
        <f>SUM(C14/C47)</f>
        <v>0.06735423796750223</v>
      </c>
      <c r="E14" s="17"/>
      <c r="F14" t="s">
        <v>83</v>
      </c>
      <c r="G14">
        <v>5</v>
      </c>
      <c r="H14">
        <v>9</v>
      </c>
      <c r="I14" s="16">
        <f>SUM(H14/H50)</f>
        <v>0.0010976948408342481</v>
      </c>
      <c r="J14" s="17"/>
      <c r="K14" t="s">
        <v>50</v>
      </c>
      <c r="L14">
        <v>20</v>
      </c>
      <c r="M14">
        <v>99</v>
      </c>
      <c r="N14" s="16">
        <f>SUM(M14/M24)</f>
        <v>0.10737527114967461</v>
      </c>
    </row>
    <row r="15" spans="1:14" ht="12.75">
      <c r="A15" t="s">
        <v>17</v>
      </c>
      <c r="B15">
        <v>132</v>
      </c>
      <c r="C15">
        <v>862</v>
      </c>
      <c r="D15" s="16">
        <f>SUM(C15/C47)</f>
        <v>0.013288934110319736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1</v>
      </c>
      <c r="M15">
        <v>13</v>
      </c>
      <c r="N15" s="16">
        <f>SUM(M15/M24)</f>
        <v>0.014099783080260303</v>
      </c>
    </row>
    <row r="16" spans="1:14" ht="12.75">
      <c r="A16" t="s">
        <v>14</v>
      </c>
      <c r="B16">
        <v>937</v>
      </c>
      <c r="C16">
        <v>5245</v>
      </c>
      <c r="D16" s="16">
        <f>SUM(C16/C47)</f>
        <v>0.08085900163413808</v>
      </c>
      <c r="E16" s="17"/>
      <c r="F16" t="s">
        <v>14</v>
      </c>
      <c r="G16">
        <v>73</v>
      </c>
      <c r="H16">
        <v>391</v>
      </c>
      <c r="I16" s="16">
        <f>SUM(H16/H50)</f>
        <v>0.04768874252957678</v>
      </c>
      <c r="J16" s="17"/>
      <c r="K16" t="s">
        <v>19</v>
      </c>
      <c r="L16">
        <v>23</v>
      </c>
      <c r="M16">
        <v>78</v>
      </c>
      <c r="N16" s="16">
        <f>SUM(M16/M24)</f>
        <v>0.08459869848156182</v>
      </c>
    </row>
    <row r="17" spans="1:14" ht="12.75">
      <c r="A17" t="s">
        <v>23</v>
      </c>
      <c r="B17">
        <v>21</v>
      </c>
      <c r="C17">
        <v>140</v>
      </c>
      <c r="D17" s="16">
        <f>SUM(C17/C47)</f>
        <v>0.002158295563160978</v>
      </c>
      <c r="E17" s="17"/>
      <c r="F17" t="s">
        <v>11</v>
      </c>
      <c r="G17">
        <v>16</v>
      </c>
      <c r="H17">
        <v>84</v>
      </c>
      <c r="I17" s="16">
        <f>SUM(H17/H50)</f>
        <v>0.010245151847786316</v>
      </c>
      <c r="J17" s="17"/>
      <c r="K17" t="s">
        <v>20</v>
      </c>
      <c r="L17">
        <v>29</v>
      </c>
      <c r="M17">
        <v>181</v>
      </c>
      <c r="N17" s="16">
        <f>SUM(M17/M24)</f>
        <v>0.1963123644251627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0</v>
      </c>
      <c r="H18">
        <v>8</v>
      </c>
      <c r="I18" s="16">
        <f>SUM(H18/H50)</f>
        <v>0.0009757287474082205</v>
      </c>
      <c r="J18" s="17"/>
      <c r="K18" t="s">
        <v>22</v>
      </c>
      <c r="L18">
        <v>18</v>
      </c>
      <c r="M18">
        <v>161</v>
      </c>
      <c r="N18" s="16">
        <f>SUM(M18/M24)</f>
        <v>0.17462039045553146</v>
      </c>
    </row>
    <row r="19" spans="1:14" ht="12.75">
      <c r="A19" t="s">
        <v>18</v>
      </c>
      <c r="B19">
        <v>455</v>
      </c>
      <c r="C19">
        <v>2939</v>
      </c>
      <c r="D19" s="16">
        <f>SUM(C19/C47)</f>
        <v>0.04530879042950082</v>
      </c>
      <c r="E19" s="17"/>
      <c r="F19" t="s">
        <v>18</v>
      </c>
      <c r="G19">
        <v>8</v>
      </c>
      <c r="H19">
        <v>59</v>
      </c>
      <c r="I19" s="16">
        <f>SUM(H19/H50)</f>
        <v>0.007195999512135626</v>
      </c>
      <c r="J19" s="17"/>
      <c r="K19" t="s">
        <v>53</v>
      </c>
      <c r="L19">
        <v>3</v>
      </c>
      <c r="M19">
        <v>23</v>
      </c>
      <c r="N19" s="16">
        <f>SUM(M19/M24)</f>
        <v>0.024945770065075923</v>
      </c>
    </row>
    <row r="20" spans="1:14" ht="12.75">
      <c r="A20" t="s">
        <v>24</v>
      </c>
      <c r="B20">
        <v>36</v>
      </c>
      <c r="C20">
        <v>347</v>
      </c>
      <c r="D20" s="16">
        <f>SUM(C20/C47)</f>
        <v>0.0053494897172632816</v>
      </c>
      <c r="E20" s="17"/>
      <c r="F20" t="s">
        <v>24</v>
      </c>
      <c r="G20">
        <v>67</v>
      </c>
      <c r="H20">
        <v>490</v>
      </c>
      <c r="I20" s="16">
        <f>SUM(H20/H50)</f>
        <v>0.05976338577875351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32</v>
      </c>
      <c r="C21">
        <v>138</v>
      </c>
      <c r="D21" s="16">
        <f>SUM(C21/C47)</f>
        <v>0.0021274627694015356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278</v>
      </c>
      <c r="C22">
        <v>1222</v>
      </c>
      <c r="D22" s="16">
        <f>SUM(C22/C47)</f>
        <v>0.018838836987019394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259</v>
      </c>
      <c r="C23">
        <v>1253</v>
      </c>
      <c r="D23" s="16">
        <f>SUM(C23/C47)</f>
        <v>0.019316745290290753</v>
      </c>
      <c r="E23" s="17"/>
      <c r="F23" t="s">
        <v>50</v>
      </c>
      <c r="G23">
        <v>35</v>
      </c>
      <c r="H23">
        <v>243</v>
      </c>
      <c r="I23" s="16">
        <f>SUM(H23/H50)</f>
        <v>0.029637760702524697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0</v>
      </c>
      <c r="D24" s="16">
        <f>SUM(C24/C47)</f>
        <v>0</v>
      </c>
      <c r="E24" s="17"/>
      <c r="F24" t="s">
        <v>16</v>
      </c>
      <c r="G24">
        <v>16</v>
      </c>
      <c r="H24">
        <v>93</v>
      </c>
      <c r="I24" s="16">
        <f>SUM(H24/H50)</f>
        <v>0.011342846688620564</v>
      </c>
      <c r="J24" s="17"/>
      <c r="K24" s="62" t="str">
        <f>F50</f>
        <v>Total July 2013</v>
      </c>
      <c r="L24" s="63">
        <f>SUM(L6:L22)</f>
        <v>142</v>
      </c>
      <c r="M24" s="64">
        <f>SUM(M6:M23)</f>
        <v>922</v>
      </c>
      <c r="N24" s="22"/>
    </row>
    <row r="25" spans="1:14" ht="12.75">
      <c r="A25" t="s">
        <v>28</v>
      </c>
      <c r="B25">
        <v>59</v>
      </c>
      <c r="C25">
        <v>396</v>
      </c>
      <c r="D25" s="16">
        <f>SUM(C25/C47)</f>
        <v>0.006104893164369624</v>
      </c>
      <c r="E25" s="17"/>
      <c r="F25" t="s">
        <v>26</v>
      </c>
      <c r="G25">
        <v>83</v>
      </c>
      <c r="H25">
        <v>496</v>
      </c>
      <c r="I25" s="16">
        <f>SUM(H25/H50)</f>
        <v>0.06049518233930967</v>
      </c>
      <c r="J25" s="17"/>
      <c r="K25" s="62" t="str">
        <f>F51</f>
        <v>Total July 2012</v>
      </c>
      <c r="L25" s="63">
        <v>94</v>
      </c>
      <c r="M25" s="63">
        <v>835</v>
      </c>
      <c r="N25" s="22"/>
    </row>
    <row r="26" spans="1:14" ht="12.75">
      <c r="A26" t="s">
        <v>16</v>
      </c>
      <c r="B26">
        <v>86</v>
      </c>
      <c r="C26">
        <v>442</v>
      </c>
      <c r="D26" s="16">
        <f>SUM(C26/C47)</f>
        <v>0.006814047420836802</v>
      </c>
      <c r="E26" s="17"/>
      <c r="F26" t="s">
        <v>27</v>
      </c>
      <c r="G26">
        <v>63</v>
      </c>
      <c r="H26">
        <v>410</v>
      </c>
      <c r="I26" s="16">
        <f>SUM(H26/H50)</f>
        <v>0.0500060983046713</v>
      </c>
      <c r="J26" s="17"/>
      <c r="K26" s="62" t="str">
        <f>F52</f>
        <v>2013 change 2012</v>
      </c>
      <c r="L26" s="64">
        <f>SUM(L24-L25)</f>
        <v>48</v>
      </c>
      <c r="M26" s="64">
        <f>SUM(M24-M25)</f>
        <v>87</v>
      </c>
      <c r="N26" s="22"/>
    </row>
    <row r="27" spans="1:14" ht="12.75">
      <c r="A27" t="s">
        <v>26</v>
      </c>
      <c r="B27">
        <v>727</v>
      </c>
      <c r="C27">
        <v>4952</v>
      </c>
      <c r="D27" s="16">
        <f>SUM(C27/C47)</f>
        <v>0.07634199734837974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0.5106382978723404</v>
      </c>
      <c r="M27" s="65">
        <f>SUM((M24-M25)/M25)</f>
        <v>0.10419161676646707</v>
      </c>
      <c r="N27" s="22"/>
    </row>
    <row r="28" spans="1:14" ht="12.75">
      <c r="A28" t="s">
        <v>44</v>
      </c>
      <c r="B28">
        <v>4</v>
      </c>
      <c r="C28">
        <v>12</v>
      </c>
      <c r="D28" s="16">
        <f>SUM(C28/C47)</f>
        <v>0.00018499676255665526</v>
      </c>
      <c r="E28" s="17"/>
      <c r="F28" t="s">
        <v>19</v>
      </c>
      <c r="G28">
        <v>102</v>
      </c>
      <c r="H28">
        <v>729</v>
      </c>
      <c r="I28" s="16">
        <f>SUM(H28/H50)</f>
        <v>0.0889132821075741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318</v>
      </c>
      <c r="C29">
        <v>1953</v>
      </c>
      <c r="D29" s="16">
        <f>SUM(C29/C47)</f>
        <v>0.030108223106095643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4</v>
      </c>
      <c r="C30">
        <v>22</v>
      </c>
      <c r="D30" s="16">
        <f>SUM(C30/C47)</f>
        <v>0.00033916073135386795</v>
      </c>
      <c r="E30" s="17"/>
      <c r="F30" t="s">
        <v>64</v>
      </c>
      <c r="G30">
        <v>4</v>
      </c>
      <c r="H30">
        <v>9</v>
      </c>
      <c r="I30" s="16">
        <f>SUM(H30/H50)</f>
        <v>0.0010976948408342481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449</v>
      </c>
      <c r="C31">
        <v>2900</v>
      </c>
      <c r="D31" s="16">
        <f>SUM(C31/C47)</f>
        <v>0.04470755095119169</v>
      </c>
      <c r="E31" s="17"/>
      <c r="F31" t="s">
        <v>35</v>
      </c>
      <c r="G31">
        <v>1</v>
      </c>
      <c r="H31">
        <v>6</v>
      </c>
      <c r="I31" s="16">
        <f>SUM(H31/H50)</f>
        <v>0.0007317965605561653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1.5416396879721273E-05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294</v>
      </c>
      <c r="C33">
        <v>1921</v>
      </c>
      <c r="D33" s="16">
        <f>SUM(C33/C47)</f>
        <v>0.029614898405944563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80"/>
      <c r="L33" s="78" t="s">
        <v>36</v>
      </c>
      <c r="M33" s="78"/>
      <c r="N33" s="79"/>
    </row>
    <row r="34" spans="1:14" ht="12.75">
      <c r="A34" t="s">
        <v>34</v>
      </c>
      <c r="B34">
        <v>654</v>
      </c>
      <c r="C34">
        <v>4174</v>
      </c>
      <c r="D34" s="16">
        <f>SUM(C34/C47)</f>
        <v>0.06434804057595658</v>
      </c>
      <c r="E34" s="17"/>
      <c r="F34" t="s">
        <v>31</v>
      </c>
      <c r="G34">
        <v>102</v>
      </c>
      <c r="H34">
        <v>572</v>
      </c>
      <c r="I34" s="16">
        <f>SUM(H34/H50)</f>
        <v>0.06976460543968777</v>
      </c>
      <c r="K34" s="11" t="s">
        <v>0</v>
      </c>
      <c r="L34" s="12" t="str">
        <f>B5</f>
        <v>01/07- 31/7</v>
      </c>
      <c r="M34" s="12" t="str">
        <f>C5</f>
        <v>01/01 - 30/6</v>
      </c>
      <c r="N34" s="13" t="s">
        <v>1</v>
      </c>
    </row>
    <row r="35" spans="1:14" ht="12.75">
      <c r="A35" t="s">
        <v>35</v>
      </c>
      <c r="B35">
        <v>13</v>
      </c>
      <c r="C35">
        <v>67</v>
      </c>
      <c r="D35" s="16">
        <f>SUM(C35/C47)</f>
        <v>0.0010328985909413251</v>
      </c>
      <c r="E35" s="17"/>
      <c r="F35" t="s">
        <v>52</v>
      </c>
      <c r="G35">
        <v>264</v>
      </c>
      <c r="H35">
        <v>1574</v>
      </c>
      <c r="I35" s="16">
        <f>SUM(H35/H50)</f>
        <v>0.19197463105256737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164</v>
      </c>
      <c r="C36">
        <v>504</v>
      </c>
      <c r="D36" s="16">
        <f>SUM(C36/C47)</f>
        <v>0.007769864027379521</v>
      </c>
      <c r="E36" s="17"/>
      <c r="F36" t="s">
        <v>53</v>
      </c>
      <c r="G36">
        <v>10</v>
      </c>
      <c r="H36">
        <v>71</v>
      </c>
      <c r="I36" s="16">
        <f>SUM(H36/H50)</f>
        <v>0.008659592633247956</v>
      </c>
      <c r="J36" s="17"/>
      <c r="K36" t="s">
        <v>67</v>
      </c>
      <c r="L36">
        <v>1</v>
      </c>
      <c r="M36">
        <v>7</v>
      </c>
      <c r="N36" s="16">
        <f>SUM(M36/M48)</f>
        <v>0.07608695652173914</v>
      </c>
    </row>
    <row r="37" spans="1:14" ht="12.75">
      <c r="A37" t="s">
        <v>31</v>
      </c>
      <c r="B37">
        <v>1092</v>
      </c>
      <c r="C37">
        <v>6841</v>
      </c>
      <c r="D37" s="16">
        <f>SUM(C37/C47)</f>
        <v>0.10546357105417321</v>
      </c>
      <c r="E37" s="17"/>
      <c r="F37" t="s">
        <v>55</v>
      </c>
      <c r="G37" t="s">
        <v>55</v>
      </c>
      <c r="H37" t="s">
        <v>55</v>
      </c>
      <c r="I37" s="16" t="s">
        <v>55</v>
      </c>
      <c r="K37" t="s">
        <v>15</v>
      </c>
      <c r="L37">
        <v>1</v>
      </c>
      <c r="M37">
        <v>1</v>
      </c>
      <c r="N37" s="16">
        <f>SUM(M37/M48)</f>
        <v>0.010869565217391304</v>
      </c>
    </row>
    <row r="38" spans="1:14" ht="12.75">
      <c r="A38" t="s">
        <v>52</v>
      </c>
      <c r="B38">
        <v>1498</v>
      </c>
      <c r="C38">
        <v>8222</v>
      </c>
      <c r="D38" s="16">
        <f>SUM(C38/C47)</f>
        <v>0.1267536151450683</v>
      </c>
      <c r="E38" s="17"/>
      <c r="F38" s="23"/>
      <c r="G38" s="19"/>
      <c r="H38" s="19"/>
      <c r="I38" s="30"/>
      <c r="K38" t="s">
        <v>50</v>
      </c>
      <c r="L38">
        <v>1</v>
      </c>
      <c r="M38">
        <v>5</v>
      </c>
      <c r="N38" s="16">
        <f>SUM(M38/M48)</f>
        <v>0.05434782608695652</v>
      </c>
    </row>
    <row r="39" spans="1:14" ht="12.75">
      <c r="A39" t="s">
        <v>22</v>
      </c>
      <c r="B39">
        <v>159</v>
      </c>
      <c r="C39">
        <v>739</v>
      </c>
      <c r="D39" s="16">
        <f>SUM(C39/C47)</f>
        <v>0.01139271729411402</v>
      </c>
      <c r="E39" s="17"/>
      <c r="F39" s="23"/>
      <c r="G39" s="19"/>
      <c r="H39" s="19"/>
      <c r="I39" s="30"/>
      <c r="K39" t="s">
        <v>20</v>
      </c>
      <c r="L39">
        <v>0</v>
      </c>
      <c r="M39">
        <v>10</v>
      </c>
      <c r="N39" s="16">
        <f>SUM(M39/M48)</f>
        <v>0.10869565217391304</v>
      </c>
    </row>
    <row r="40" spans="1:14" ht="12.75">
      <c r="A40" t="s">
        <v>53</v>
      </c>
      <c r="B40">
        <v>14</v>
      </c>
      <c r="C40">
        <v>71</v>
      </c>
      <c r="D40" s="16">
        <f>SUM(C40/C47)</f>
        <v>0.0010945641784602103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7</v>
      </c>
      <c r="C41">
        <v>22</v>
      </c>
      <c r="D41" s="16">
        <f>SUM(C41/C47)</f>
        <v>0.00033916073135386795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19</v>
      </c>
      <c r="M42">
        <v>69</v>
      </c>
      <c r="N42" s="16">
        <f>SUM(M42/M48)</f>
        <v>0.75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97</v>
      </c>
      <c r="B47" s="64">
        <f>SUM(B6:B45)</f>
        <v>11640</v>
      </c>
      <c r="C47" s="64">
        <f>SUM(C6:C45)</f>
        <v>64866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98</v>
      </c>
      <c r="B48" s="63">
        <v>4424</v>
      </c>
      <c r="C48" s="64">
        <v>71142</v>
      </c>
      <c r="D48" s="66"/>
      <c r="E48" s="20"/>
      <c r="F48" s="23"/>
      <c r="G48" s="29"/>
      <c r="H48" s="29"/>
      <c r="I48" s="30"/>
      <c r="J48" s="31"/>
      <c r="K48" s="62" t="str">
        <f>A47</f>
        <v>Total July 2013</v>
      </c>
      <c r="L48" s="64">
        <f>SUM(L35:L43)</f>
        <v>22</v>
      </c>
      <c r="M48" s="64">
        <f>SUM(M35:M43)</f>
        <v>92</v>
      </c>
      <c r="N48" s="22"/>
    </row>
    <row r="49" spans="1:14" ht="12.75">
      <c r="A49" s="62" t="s">
        <v>62</v>
      </c>
      <c r="B49" s="64">
        <f>SUM(B47-B48)</f>
        <v>7216</v>
      </c>
      <c r="C49" s="64">
        <f>SUM(C47-C48)</f>
        <v>-6276</v>
      </c>
      <c r="D49" s="66"/>
      <c r="E49" s="5"/>
      <c r="F49" s="23"/>
      <c r="G49" s="29"/>
      <c r="H49" s="29"/>
      <c r="I49" s="30"/>
      <c r="J49" s="26"/>
      <c r="K49" s="62" t="str">
        <f>A48</f>
        <v>Total July 2012</v>
      </c>
      <c r="L49" s="63">
        <v>3</v>
      </c>
      <c r="M49" s="63">
        <v>147</v>
      </c>
      <c r="N49" s="22"/>
    </row>
    <row r="50" spans="1:14" ht="12.75">
      <c r="A50" s="62" t="s">
        <v>63</v>
      </c>
      <c r="B50" s="65">
        <f>SUM(B49/B48)</f>
        <v>1.6311030741410488</v>
      </c>
      <c r="C50" s="65">
        <f>SUM(C49/C48)</f>
        <v>-0.08821793033651008</v>
      </c>
      <c r="D50" s="67"/>
      <c r="E50" s="5"/>
      <c r="F50" s="62" t="str">
        <f>A47</f>
        <v>Total July 2013</v>
      </c>
      <c r="G50" s="64">
        <f>SUM(G6:G37)</f>
        <v>1298</v>
      </c>
      <c r="H50" s="64">
        <f>SUM(H6:H49)</f>
        <v>8199</v>
      </c>
      <c r="I50" s="25"/>
      <c r="J50" s="26"/>
      <c r="K50" s="62" t="str">
        <f>A49</f>
        <v>2013 change 2012</v>
      </c>
      <c r="L50" s="64">
        <f>SUM(L48-L49)</f>
        <v>19</v>
      </c>
      <c r="M50" s="64">
        <f>SUM(M48-M49)</f>
        <v>-55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July 2012</v>
      </c>
      <c r="G51" s="63">
        <v>822</v>
      </c>
      <c r="H51" s="63">
        <v>8539</v>
      </c>
      <c r="I51" s="55"/>
      <c r="J51" s="26"/>
      <c r="K51" s="62" t="str">
        <f>A50</f>
        <v>% change 2013 - 2012</v>
      </c>
      <c r="L51" s="65">
        <f>L50/L49</f>
        <v>6.333333333333333</v>
      </c>
      <c r="M51" s="65">
        <f>SUM((M48-M49)/M49)</f>
        <v>-0.3741496598639456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476</v>
      </c>
      <c r="H52" s="64">
        <f>SUM(H50-H51)</f>
        <v>-340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0.5790754257907542</v>
      </c>
      <c r="H53" s="65">
        <f>H52/H51</f>
        <v>-0.039817308818362804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99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74" customFormat="1" ht="12.75">
      <c r="A2" s="2"/>
      <c r="N2" s="75"/>
    </row>
    <row r="3" spans="1:14" s="74" customFormat="1" ht="12.75">
      <c r="A3" s="2"/>
      <c r="B3" s="76"/>
      <c r="G3" s="76"/>
      <c r="H3" s="76"/>
      <c r="I3" s="76"/>
      <c r="J3" s="76"/>
      <c r="K3" s="76"/>
      <c r="L3" s="76"/>
      <c r="M3" s="76"/>
      <c r="N3" s="75"/>
    </row>
    <row r="4" spans="1:14" s="10" customFormat="1" ht="12.75">
      <c r="A4" s="77"/>
      <c r="B4" s="87" t="s">
        <v>48</v>
      </c>
      <c r="C4" s="87"/>
      <c r="D4" s="88"/>
      <c r="E4" s="5"/>
      <c r="F4" s="8"/>
      <c r="G4" s="89" t="s">
        <v>47</v>
      </c>
      <c r="H4" s="89"/>
      <c r="I4" s="90"/>
      <c r="J4" s="76"/>
      <c r="K4" s="80"/>
      <c r="L4" s="89" t="s">
        <v>46</v>
      </c>
      <c r="M4" s="89"/>
      <c r="N4" s="90"/>
    </row>
    <row r="5" spans="1:14" s="14" customFormat="1" ht="12.75">
      <c r="A5" s="11" t="s">
        <v>0</v>
      </c>
      <c r="B5" s="12" t="s">
        <v>100</v>
      </c>
      <c r="C5" s="12" t="s">
        <v>101</v>
      </c>
      <c r="D5" s="13" t="s">
        <v>1</v>
      </c>
      <c r="E5" s="5"/>
      <c r="F5" s="11" t="s">
        <v>0</v>
      </c>
      <c r="G5" s="12" t="str">
        <f>B5</f>
        <v>01/08- 31/8</v>
      </c>
      <c r="H5" s="12" t="str">
        <f>C5</f>
        <v>01/01 - 31/8</v>
      </c>
      <c r="I5" s="13" t="s">
        <v>1</v>
      </c>
      <c r="J5" s="5"/>
      <c r="K5" s="11" t="s">
        <v>0</v>
      </c>
      <c r="L5" s="12" t="str">
        <f>B5</f>
        <v>01/08- 31/8</v>
      </c>
      <c r="M5" s="12" t="str">
        <f>C5</f>
        <v>01/01 - 31/8</v>
      </c>
      <c r="N5" s="13" t="s">
        <v>1</v>
      </c>
    </row>
    <row r="6" spans="1:14" ht="12.75">
      <c r="A6" t="s">
        <v>2</v>
      </c>
      <c r="B6">
        <v>1</v>
      </c>
      <c r="C6">
        <v>12</v>
      </c>
      <c r="D6" s="16">
        <f>SUM(C6/C47)</f>
        <v>0.00017507002801120448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0.001838235294117647</v>
      </c>
    </row>
    <row r="7" spans="1:14" ht="12.75">
      <c r="A7" t="s">
        <v>4</v>
      </c>
      <c r="B7">
        <v>224</v>
      </c>
      <c r="C7">
        <v>3470</v>
      </c>
      <c r="D7" s="16">
        <f>SUM(C7/C47)</f>
        <v>0.05062441643323996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6</v>
      </c>
      <c r="M7">
        <v>200</v>
      </c>
      <c r="N7" s="16">
        <f>SUM(M7/M24)</f>
        <v>0.18382352941176472</v>
      </c>
    </row>
    <row r="8" spans="1:14" ht="12.75">
      <c r="A8" t="s">
        <v>7</v>
      </c>
      <c r="B8">
        <v>346</v>
      </c>
      <c r="C8">
        <v>3121</v>
      </c>
      <c r="D8" s="16">
        <f>SUM(C8/C47)</f>
        <v>0.0455327964519141</v>
      </c>
      <c r="E8" s="17"/>
      <c r="F8" t="s">
        <v>5</v>
      </c>
      <c r="G8">
        <v>53</v>
      </c>
      <c r="H8">
        <v>548</v>
      </c>
      <c r="I8" s="16">
        <f>SUM(H8/H50)</f>
        <v>0.0605658709106985</v>
      </c>
      <c r="J8" s="17"/>
      <c r="K8" t="s">
        <v>66</v>
      </c>
      <c r="L8">
        <v>0</v>
      </c>
      <c r="M8">
        <v>5</v>
      </c>
      <c r="N8" s="16">
        <f>SUM(M8/M24)</f>
        <v>0.004595588235294118</v>
      </c>
    </row>
    <row r="9" spans="1:14" ht="12.75">
      <c r="A9" t="s">
        <v>3</v>
      </c>
      <c r="B9">
        <v>1</v>
      </c>
      <c r="C9">
        <v>10</v>
      </c>
      <c r="D9" s="16">
        <f>SUM(C9/C47)</f>
        <v>0.00014589169000933706</v>
      </c>
      <c r="E9" s="17"/>
      <c r="F9" t="s">
        <v>79</v>
      </c>
      <c r="G9">
        <v>0</v>
      </c>
      <c r="H9">
        <v>1</v>
      </c>
      <c r="I9" s="16">
        <f>SUM(H9/H50)</f>
        <v>0.00011052166224580017</v>
      </c>
      <c r="J9" s="17"/>
      <c r="K9" t="s">
        <v>9</v>
      </c>
      <c r="L9">
        <v>2</v>
      </c>
      <c r="M9">
        <v>28</v>
      </c>
      <c r="N9" s="16">
        <f>SUM(M9/M24)</f>
        <v>0.025735294117647058</v>
      </c>
    </row>
    <row r="10" spans="1:14" ht="12.75">
      <c r="A10" t="s">
        <v>5</v>
      </c>
      <c r="B10">
        <v>57</v>
      </c>
      <c r="C10">
        <v>1139</v>
      </c>
      <c r="D10" s="16">
        <f>SUM(C10/C47)</f>
        <v>0.016617063492063492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5</v>
      </c>
      <c r="M10">
        <v>53</v>
      </c>
      <c r="N10" s="16">
        <f>SUM(M10/M24)</f>
        <v>0.04871323529411765</v>
      </c>
    </row>
    <row r="11" spans="1:14" ht="12.75">
      <c r="A11" t="s">
        <v>79</v>
      </c>
      <c r="B11">
        <v>145</v>
      </c>
      <c r="C11">
        <v>1034</v>
      </c>
      <c r="D11" s="16">
        <f>SUM(C11/C47)</f>
        <v>0.015085200746965453</v>
      </c>
      <c r="E11" s="17"/>
      <c r="F11" t="s">
        <v>10</v>
      </c>
      <c r="G11">
        <v>21</v>
      </c>
      <c r="H11">
        <v>263</v>
      </c>
      <c r="I11" s="16">
        <f>SUM(H11/H50)</f>
        <v>0.029067197170645445</v>
      </c>
      <c r="J11" s="17"/>
      <c r="K11" t="s">
        <v>13</v>
      </c>
      <c r="L11">
        <v>59</v>
      </c>
      <c r="M11">
        <v>88</v>
      </c>
      <c r="N11" s="16">
        <f>SUM(M11/M24)</f>
        <v>0.08088235294117647</v>
      </c>
    </row>
    <row r="12" spans="1:14" ht="12.75">
      <c r="A12" t="s">
        <v>10</v>
      </c>
      <c r="B12">
        <v>28</v>
      </c>
      <c r="C12">
        <v>383</v>
      </c>
      <c r="D12" s="16">
        <f>SUM(C12/C47)</f>
        <v>0.00558765172735761</v>
      </c>
      <c r="E12" s="17"/>
      <c r="F12" t="s">
        <v>12</v>
      </c>
      <c r="G12">
        <v>205</v>
      </c>
      <c r="H12">
        <v>2073</v>
      </c>
      <c r="I12" s="16">
        <f>SUM(H12/H50)</f>
        <v>0.22911140583554376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316</v>
      </c>
      <c r="C13">
        <v>7059</v>
      </c>
      <c r="D13" s="16">
        <f>SUM(C13/C47)</f>
        <v>0.10298494397759103</v>
      </c>
      <c r="E13" s="17"/>
      <c r="F13" t="s">
        <v>49</v>
      </c>
      <c r="G13">
        <v>31</v>
      </c>
      <c r="H13">
        <v>380</v>
      </c>
      <c r="I13" s="16">
        <f>SUM(H13/H50)</f>
        <v>0.041998231653404064</v>
      </c>
      <c r="J13" s="17"/>
      <c r="K13" t="s">
        <v>15</v>
      </c>
      <c r="L13">
        <v>16</v>
      </c>
      <c r="M13">
        <v>78</v>
      </c>
      <c r="N13" s="16">
        <f>SUM(M13/M24)</f>
        <v>0.07169117647058823</v>
      </c>
    </row>
    <row r="14" spans="1:14" ht="12.75">
      <c r="A14" t="s">
        <v>49</v>
      </c>
      <c r="B14">
        <v>188</v>
      </c>
      <c r="C14">
        <v>4556</v>
      </c>
      <c r="D14" s="16">
        <f>SUM(C14/C47)</f>
        <v>0.06646825396825397</v>
      </c>
      <c r="E14" s="17"/>
      <c r="F14" t="s">
        <v>83</v>
      </c>
      <c r="G14">
        <v>1</v>
      </c>
      <c r="H14">
        <v>10</v>
      </c>
      <c r="I14" s="16">
        <f>SUM(H14/H50)</f>
        <v>0.0011052166224580018</v>
      </c>
      <c r="J14" s="17"/>
      <c r="K14" t="s">
        <v>50</v>
      </c>
      <c r="L14">
        <v>14</v>
      </c>
      <c r="M14">
        <v>113</v>
      </c>
      <c r="N14" s="16">
        <f>SUM(M14/M24)</f>
        <v>0.10386029411764706</v>
      </c>
    </row>
    <row r="15" spans="1:14" ht="12.75">
      <c r="A15" t="s">
        <v>17</v>
      </c>
      <c r="B15">
        <v>66</v>
      </c>
      <c r="C15">
        <v>928</v>
      </c>
      <c r="D15" s="16">
        <f>SUM(C15/C47)</f>
        <v>0.01353874883286648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11</v>
      </c>
      <c r="M15">
        <v>24</v>
      </c>
      <c r="N15" s="16">
        <f>SUM(M15/M24)</f>
        <v>0.022058823529411766</v>
      </c>
    </row>
    <row r="16" spans="1:14" ht="12.75">
      <c r="A16" t="s">
        <v>14</v>
      </c>
      <c r="B16">
        <v>267</v>
      </c>
      <c r="C16">
        <v>5512</v>
      </c>
      <c r="D16" s="16">
        <f>SUM(C16/C47)</f>
        <v>0.0804154995331466</v>
      </c>
      <c r="E16" s="17"/>
      <c r="F16" t="s">
        <v>14</v>
      </c>
      <c r="G16">
        <v>37</v>
      </c>
      <c r="H16">
        <v>428</v>
      </c>
      <c r="I16" s="16">
        <f>SUM(H16/H50)</f>
        <v>0.04730327144120248</v>
      </c>
      <c r="J16" s="17"/>
      <c r="K16" t="s">
        <v>19</v>
      </c>
      <c r="L16">
        <v>15</v>
      </c>
      <c r="M16">
        <v>93</v>
      </c>
      <c r="N16" s="16">
        <f>SUM(M16/M24)</f>
        <v>0.08547794117647059</v>
      </c>
    </row>
    <row r="17" spans="1:14" ht="12.75">
      <c r="A17" t="s">
        <v>23</v>
      </c>
      <c r="B17">
        <v>10</v>
      </c>
      <c r="C17">
        <v>150</v>
      </c>
      <c r="D17" s="16">
        <f>SUM(C17/C47)</f>
        <v>0.002188375350140056</v>
      </c>
      <c r="E17" s="17"/>
      <c r="F17" t="s">
        <v>11</v>
      </c>
      <c r="G17">
        <v>12</v>
      </c>
      <c r="H17">
        <v>96</v>
      </c>
      <c r="I17" s="16">
        <f>SUM(H17/H50)</f>
        <v>0.010610079575596816</v>
      </c>
      <c r="J17" s="17"/>
      <c r="K17" t="s">
        <v>20</v>
      </c>
      <c r="L17">
        <v>16</v>
      </c>
      <c r="M17">
        <v>197</v>
      </c>
      <c r="N17" s="16">
        <f>SUM(M17/M24)</f>
        <v>0.18106617647058823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3</v>
      </c>
      <c r="H18">
        <v>11</v>
      </c>
      <c r="I18" s="16">
        <f>SUM(H18/H50)</f>
        <v>0.001215738284703802</v>
      </c>
      <c r="J18" s="17"/>
      <c r="K18" t="s">
        <v>22</v>
      </c>
      <c r="L18">
        <v>20</v>
      </c>
      <c r="M18">
        <v>181</v>
      </c>
      <c r="N18" s="16">
        <f>SUM(M18/M24)</f>
        <v>0.16636029411764705</v>
      </c>
    </row>
    <row r="19" spans="1:14" ht="12.75">
      <c r="A19" t="s">
        <v>18</v>
      </c>
      <c r="B19">
        <v>148</v>
      </c>
      <c r="C19">
        <v>3087</v>
      </c>
      <c r="D19" s="16">
        <f>SUM(C19/C47)</f>
        <v>0.04503676470588235</v>
      </c>
      <c r="E19" s="17"/>
      <c r="F19" t="s">
        <v>18</v>
      </c>
      <c r="G19">
        <v>11</v>
      </c>
      <c r="H19">
        <v>70</v>
      </c>
      <c r="I19" s="16">
        <f>SUM(H19/H50)</f>
        <v>0.007736516357206013</v>
      </c>
      <c r="J19" s="17"/>
      <c r="K19" t="s">
        <v>53</v>
      </c>
      <c r="L19">
        <v>3</v>
      </c>
      <c r="M19">
        <v>26</v>
      </c>
      <c r="N19" s="16">
        <f>SUM(M19/M24)</f>
        <v>0.02389705882352941</v>
      </c>
    </row>
    <row r="20" spans="1:14" ht="12.75">
      <c r="A20" t="s">
        <v>24</v>
      </c>
      <c r="B20">
        <v>28</v>
      </c>
      <c r="C20">
        <v>375</v>
      </c>
      <c r="D20" s="16">
        <f>SUM(C20/C47)</f>
        <v>0.00547093837535014</v>
      </c>
      <c r="E20" s="17"/>
      <c r="F20" t="s">
        <v>24</v>
      </c>
      <c r="G20">
        <v>26</v>
      </c>
      <c r="H20">
        <v>516</v>
      </c>
      <c r="I20" s="16">
        <f>SUM(H20/H50)</f>
        <v>0.05702917771883289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21</v>
      </c>
      <c r="C21">
        <v>159</v>
      </c>
      <c r="D21" s="16">
        <f>SUM(C21/C47)</f>
        <v>0.0023196778711484594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69</v>
      </c>
      <c r="C22">
        <v>1291</v>
      </c>
      <c r="D22" s="16">
        <f>SUM(C22/C47)</f>
        <v>0.018834617180205415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84</v>
      </c>
      <c r="C23">
        <v>1337</v>
      </c>
      <c r="D23" s="16">
        <f>SUM(C23/C47)</f>
        <v>0.019505718954248366</v>
      </c>
      <c r="E23" s="17"/>
      <c r="F23" t="s">
        <v>50</v>
      </c>
      <c r="G23">
        <v>12</v>
      </c>
      <c r="H23">
        <v>255</v>
      </c>
      <c r="I23" s="16">
        <f>SUM(H23/H50)</f>
        <v>0.028183023872679045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0</v>
      </c>
      <c r="D24" s="16">
        <f>SUM(C24/C47)</f>
        <v>0</v>
      </c>
      <c r="E24" s="17"/>
      <c r="F24" t="s">
        <v>16</v>
      </c>
      <c r="G24">
        <v>3</v>
      </c>
      <c r="H24">
        <v>96</v>
      </c>
      <c r="I24" s="16">
        <f>SUM(H24/H50)</f>
        <v>0.010610079575596816</v>
      </c>
      <c r="J24" s="17"/>
      <c r="K24" s="62" t="str">
        <f>F50</f>
        <v>Total August 2013</v>
      </c>
      <c r="L24" s="63">
        <f>SUM(L6:L22)</f>
        <v>167</v>
      </c>
      <c r="M24" s="64">
        <f>SUM(M6:M23)</f>
        <v>1088</v>
      </c>
      <c r="N24" s="22"/>
    </row>
    <row r="25" spans="1:14" ht="12.75">
      <c r="A25" t="s">
        <v>28</v>
      </c>
      <c r="B25">
        <v>27</v>
      </c>
      <c r="C25">
        <v>423</v>
      </c>
      <c r="D25" s="16">
        <f>SUM(C25/C47)</f>
        <v>0.006171218487394958</v>
      </c>
      <c r="E25" s="17"/>
      <c r="F25" t="s">
        <v>26</v>
      </c>
      <c r="G25">
        <v>45</v>
      </c>
      <c r="H25">
        <v>541</v>
      </c>
      <c r="I25" s="16">
        <f>SUM(H25/H50)</f>
        <v>0.059792219274977895</v>
      </c>
      <c r="J25" s="17"/>
      <c r="K25" s="62" t="str">
        <f>F51</f>
        <v>Total August 2012</v>
      </c>
      <c r="L25" s="63">
        <v>90</v>
      </c>
      <c r="M25" s="63">
        <v>925</v>
      </c>
      <c r="N25" s="22"/>
    </row>
    <row r="26" spans="1:14" ht="12.75">
      <c r="A26" t="s">
        <v>16</v>
      </c>
      <c r="B26">
        <v>22</v>
      </c>
      <c r="C26">
        <v>464</v>
      </c>
      <c r="D26" s="16">
        <f>SUM(C26/C47)</f>
        <v>0.00676937441643324</v>
      </c>
      <c r="E26" s="17"/>
      <c r="F26" t="s">
        <v>27</v>
      </c>
      <c r="G26">
        <v>43</v>
      </c>
      <c r="H26">
        <v>453</v>
      </c>
      <c r="I26" s="16">
        <f>SUM(H26/H50)</f>
        <v>0.05006631299734748</v>
      </c>
      <c r="J26" s="17"/>
      <c r="K26" s="62" t="str">
        <f>F52</f>
        <v>2013 change 2012</v>
      </c>
      <c r="L26" s="64">
        <f>SUM(L24-L25)</f>
        <v>77</v>
      </c>
      <c r="M26" s="64">
        <f>SUM(M24-M25)</f>
        <v>163</v>
      </c>
      <c r="N26" s="22"/>
    </row>
    <row r="27" spans="1:14" ht="12.75">
      <c r="A27" t="s">
        <v>26</v>
      </c>
      <c r="B27">
        <v>90</v>
      </c>
      <c r="C27">
        <v>5041</v>
      </c>
      <c r="D27" s="16">
        <f>SUM(C27/C47)</f>
        <v>0.07354400093370682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0.8555555555555555</v>
      </c>
      <c r="M27" s="65">
        <f>SUM((M24-M25)/M25)</f>
        <v>0.17621621621621622</v>
      </c>
      <c r="N27" s="22"/>
    </row>
    <row r="28" spans="1:14" ht="12.75">
      <c r="A28" t="s">
        <v>44</v>
      </c>
      <c r="B28">
        <v>1</v>
      </c>
      <c r="C28">
        <v>13</v>
      </c>
      <c r="D28" s="16">
        <f>SUM(C28/C47)</f>
        <v>0.0001896591970121382</v>
      </c>
      <c r="E28" s="17"/>
      <c r="F28" t="s">
        <v>19</v>
      </c>
      <c r="G28">
        <v>105</v>
      </c>
      <c r="H28">
        <v>834</v>
      </c>
      <c r="I28" s="16">
        <f>SUM(H28/H50)</f>
        <v>0.09217506631299735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102</v>
      </c>
      <c r="C29">
        <v>2055</v>
      </c>
      <c r="D29" s="16">
        <f>SUM(C29/C47)</f>
        <v>0.02998074229691877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1</v>
      </c>
      <c r="C30">
        <v>23</v>
      </c>
      <c r="D30" s="16">
        <f>SUM(C30/C47)</f>
        <v>0.00033555088702147526</v>
      </c>
      <c r="E30" s="17"/>
      <c r="F30" t="s">
        <v>64</v>
      </c>
      <c r="G30">
        <v>2</v>
      </c>
      <c r="H30">
        <v>11</v>
      </c>
      <c r="I30" s="16">
        <f>SUM(H30/H50)</f>
        <v>0.001215738284703802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137</v>
      </c>
      <c r="C31">
        <v>3036</v>
      </c>
      <c r="D31" s="16">
        <f>SUM(C31/C47)</f>
        <v>0.044292717086834736</v>
      </c>
      <c r="E31" s="17"/>
      <c r="F31" t="s">
        <v>35</v>
      </c>
      <c r="G31">
        <v>0</v>
      </c>
      <c r="H31">
        <v>6</v>
      </c>
      <c r="I31" s="16">
        <f>SUM(H31/H50)</f>
        <v>0.000663129973474801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1.4589169000933708E-05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78</v>
      </c>
      <c r="C33">
        <v>1999</v>
      </c>
      <c r="D33" s="16">
        <f>SUM(C33/C47)</f>
        <v>0.02916374883286648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80"/>
      <c r="L33" s="78" t="s">
        <v>36</v>
      </c>
      <c r="M33" s="78"/>
      <c r="N33" s="79"/>
    </row>
    <row r="34" spans="1:14" ht="12.75">
      <c r="A34" t="s">
        <v>34</v>
      </c>
      <c r="B34">
        <v>347</v>
      </c>
      <c r="C34">
        <v>4520</v>
      </c>
      <c r="D34" s="16">
        <f>SUM(C34/C47)</f>
        <v>0.06594304388422036</v>
      </c>
      <c r="E34" s="17"/>
      <c r="F34" t="s">
        <v>31</v>
      </c>
      <c r="G34">
        <v>54</v>
      </c>
      <c r="H34">
        <v>635</v>
      </c>
      <c r="I34" s="16">
        <f>SUM(H34/H50)</f>
        <v>0.0701812555260831</v>
      </c>
      <c r="K34" s="11" t="s">
        <v>0</v>
      </c>
      <c r="L34" s="12" t="str">
        <f>B5</f>
        <v>01/08- 31/8</v>
      </c>
      <c r="M34" s="12" t="str">
        <f>C5</f>
        <v>01/01 - 31/8</v>
      </c>
      <c r="N34" s="13" t="s">
        <v>1</v>
      </c>
    </row>
    <row r="35" spans="1:14" ht="12.75">
      <c r="A35" t="s">
        <v>35</v>
      </c>
      <c r="B35">
        <v>10</v>
      </c>
      <c r="C35">
        <v>77</v>
      </c>
      <c r="D35" s="16">
        <f>SUM(C35/C47)</f>
        <v>0.0011233660130718953</v>
      </c>
      <c r="E35" s="17"/>
      <c r="F35" t="s">
        <v>52</v>
      </c>
      <c r="G35">
        <v>144</v>
      </c>
      <c r="H35">
        <v>1718</v>
      </c>
      <c r="I35" s="16">
        <f>SUM(H35/H50)</f>
        <v>0.1898762157382847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20</v>
      </c>
      <c r="C36">
        <v>524</v>
      </c>
      <c r="D36" s="16">
        <f>SUM(C36/C47)</f>
        <v>0.007644724556489262</v>
      </c>
      <c r="E36" s="17"/>
      <c r="F36" t="s">
        <v>53</v>
      </c>
      <c r="G36">
        <v>7</v>
      </c>
      <c r="H36">
        <v>78</v>
      </c>
      <c r="I36" s="16">
        <f>SUM(H36/H50)</f>
        <v>0.008620689655172414</v>
      </c>
      <c r="J36" s="17"/>
      <c r="K36" t="s">
        <v>67</v>
      </c>
      <c r="L36">
        <v>0</v>
      </c>
      <c r="M36">
        <v>7</v>
      </c>
      <c r="N36" s="16">
        <f>SUM(M36/M48)</f>
        <v>0.05737704918032787</v>
      </c>
    </row>
    <row r="37" spans="1:14" ht="12.75">
      <c r="A37" t="s">
        <v>31</v>
      </c>
      <c r="B37">
        <v>309</v>
      </c>
      <c r="C37">
        <v>7139</v>
      </c>
      <c r="D37" s="16">
        <f>SUM(C37/C47)</f>
        <v>0.10415207749766574</v>
      </c>
      <c r="E37" s="17"/>
      <c r="F37" t="s">
        <v>37</v>
      </c>
      <c r="G37">
        <v>3</v>
      </c>
      <c r="H37">
        <v>25</v>
      </c>
      <c r="I37" s="16" t="s">
        <v>55</v>
      </c>
      <c r="K37" t="s">
        <v>15</v>
      </c>
      <c r="L37">
        <v>0</v>
      </c>
      <c r="M37">
        <v>1</v>
      </c>
      <c r="N37" s="16">
        <f>SUM(M37/M48)</f>
        <v>0.00819672131147541</v>
      </c>
    </row>
    <row r="38" spans="1:14" ht="12.75">
      <c r="A38" t="s">
        <v>52</v>
      </c>
      <c r="B38">
        <v>482</v>
      </c>
      <c r="C38">
        <v>8701</v>
      </c>
      <c r="D38" s="16">
        <f>SUM(C38/C47)</f>
        <v>0.12694035947712418</v>
      </c>
      <c r="E38" s="17"/>
      <c r="F38" s="23"/>
      <c r="G38" s="19"/>
      <c r="H38" s="19"/>
      <c r="I38" s="30"/>
      <c r="K38" t="s">
        <v>50</v>
      </c>
      <c r="L38">
        <v>1</v>
      </c>
      <c r="M38">
        <v>6</v>
      </c>
      <c r="N38" s="16">
        <f>SUM(M38/M48)</f>
        <v>0.04918032786885246</v>
      </c>
    </row>
    <row r="39" spans="1:14" ht="12.75">
      <c r="A39" t="s">
        <v>22</v>
      </c>
      <c r="B39">
        <v>57</v>
      </c>
      <c r="C39">
        <v>796</v>
      </c>
      <c r="D39" s="16">
        <f>SUM(C39/C47)</f>
        <v>0.011612978524743231</v>
      </c>
      <c r="E39" s="17"/>
      <c r="F39" s="23"/>
      <c r="G39" s="19"/>
      <c r="H39" s="19"/>
      <c r="I39" s="30"/>
      <c r="K39" t="s">
        <v>20</v>
      </c>
      <c r="L39">
        <v>0</v>
      </c>
      <c r="M39">
        <v>10</v>
      </c>
      <c r="N39" s="16">
        <f>SUM(M39/M48)</f>
        <v>0.08196721311475409</v>
      </c>
    </row>
    <row r="40" spans="1:14" ht="12.75">
      <c r="A40" t="s">
        <v>53</v>
      </c>
      <c r="B40">
        <v>10</v>
      </c>
      <c r="C40">
        <v>81</v>
      </c>
      <c r="D40" s="16">
        <f>SUM(C40/C47)</f>
        <v>0.0011817226890756302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6</v>
      </c>
      <c r="C41">
        <v>28</v>
      </c>
      <c r="D41" s="16">
        <f>SUM(C41/C47)</f>
        <v>0.0004084967320261438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29</v>
      </c>
      <c r="M42">
        <v>98</v>
      </c>
      <c r="N42" s="16">
        <f>SUM(M42/M48)</f>
        <v>0.8032786885245902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102</v>
      </c>
      <c r="B47" s="64">
        <f>SUM(B6:B45)</f>
        <v>3698</v>
      </c>
      <c r="C47" s="64">
        <f>SUM(C6:C45)</f>
        <v>68544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103</v>
      </c>
      <c r="B48" s="63">
        <v>3092</v>
      </c>
      <c r="C48" s="64">
        <v>74234</v>
      </c>
      <c r="D48" s="66"/>
      <c r="E48" s="20"/>
      <c r="F48" s="23"/>
      <c r="G48" s="29"/>
      <c r="H48" s="29"/>
      <c r="I48" s="30"/>
      <c r="J48" s="31"/>
      <c r="K48" s="62" t="str">
        <f>A47</f>
        <v>Total August 2013</v>
      </c>
      <c r="L48" s="64">
        <f>SUM(L35:L43)</f>
        <v>30</v>
      </c>
      <c r="M48" s="64">
        <f>SUM(M35:M43)</f>
        <v>122</v>
      </c>
      <c r="N48" s="22"/>
    </row>
    <row r="49" spans="1:14" ht="12.75">
      <c r="A49" s="62" t="s">
        <v>62</v>
      </c>
      <c r="B49" s="64">
        <f>SUM(B47-B48)</f>
        <v>606</v>
      </c>
      <c r="C49" s="64">
        <f>SUM(C47-C48)</f>
        <v>-5690</v>
      </c>
      <c r="D49" s="66"/>
      <c r="E49" s="5"/>
      <c r="F49" s="23"/>
      <c r="G49" s="29"/>
      <c r="H49" s="29"/>
      <c r="I49" s="30"/>
      <c r="J49" s="26"/>
      <c r="K49" s="62" t="str">
        <f>A48</f>
        <v>Total August 2012</v>
      </c>
      <c r="L49" s="63">
        <v>22</v>
      </c>
      <c r="M49" s="63">
        <v>169</v>
      </c>
      <c r="N49" s="22"/>
    </row>
    <row r="50" spans="1:14" ht="12.75">
      <c r="A50" s="62" t="s">
        <v>63</v>
      </c>
      <c r="B50" s="65">
        <f>SUM(B49/B48)</f>
        <v>0.19598965071151359</v>
      </c>
      <c r="C50" s="65">
        <f>SUM(C49/C48)</f>
        <v>-0.07664951369992187</v>
      </c>
      <c r="D50" s="67"/>
      <c r="E50" s="5"/>
      <c r="F50" s="62" t="str">
        <f>A47</f>
        <v>Total August 2013</v>
      </c>
      <c r="G50" s="64">
        <f>SUM(G6:G37)</f>
        <v>818</v>
      </c>
      <c r="H50" s="64">
        <f>SUM(H6:H49)</f>
        <v>9048</v>
      </c>
      <c r="I50" s="25"/>
      <c r="J50" s="26"/>
      <c r="K50" s="62" t="str">
        <f>A49</f>
        <v>2013 change 2012</v>
      </c>
      <c r="L50" s="64">
        <f>SUM(L48-L49)</f>
        <v>8</v>
      </c>
      <c r="M50" s="64">
        <f>SUM(M48-M49)</f>
        <v>-47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August 2012</v>
      </c>
      <c r="G51" s="63">
        <v>709</v>
      </c>
      <c r="H51" s="63">
        <v>9248</v>
      </c>
      <c r="I51" s="55"/>
      <c r="J51" s="26"/>
      <c r="K51" s="62" t="str">
        <f>A50</f>
        <v>% change 2013 - 2012</v>
      </c>
      <c r="L51" s="65">
        <f>L50/L49</f>
        <v>0.36363636363636365</v>
      </c>
      <c r="M51" s="65">
        <f>SUM((M48-M49)/M49)</f>
        <v>-0.2781065088757396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109</v>
      </c>
      <c r="H52" s="64">
        <f>SUM(H50-H51)</f>
        <v>-200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0.153737658674189</v>
      </c>
      <c r="H53" s="65">
        <f>H52/H51</f>
        <v>-0.02162629757785467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84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0" customFormat="1" ht="12.75">
      <c r="A2" s="2"/>
      <c r="N2" s="20"/>
    </row>
    <row r="3" spans="1:14" s="10" customFormat="1" ht="12.75">
      <c r="A3" s="2"/>
      <c r="B3" s="5"/>
      <c r="G3" s="5"/>
      <c r="H3" s="5"/>
      <c r="I3" s="5"/>
      <c r="J3" s="5"/>
      <c r="K3" s="5"/>
      <c r="L3" s="5"/>
      <c r="M3" s="5"/>
      <c r="N3" s="20"/>
    </row>
    <row r="4" spans="1:14" s="10" customFormat="1" ht="12.75">
      <c r="A4" s="61"/>
      <c r="B4" s="87" t="s">
        <v>48</v>
      </c>
      <c r="C4" s="87"/>
      <c r="D4" s="88"/>
      <c r="E4" s="5"/>
      <c r="F4" s="8"/>
      <c r="G4" s="87" t="s">
        <v>47</v>
      </c>
      <c r="H4" s="87"/>
      <c r="I4" s="88"/>
      <c r="J4" s="5"/>
      <c r="K4" s="9"/>
      <c r="L4" s="87" t="s">
        <v>46</v>
      </c>
      <c r="M4" s="87"/>
      <c r="N4" s="88"/>
    </row>
    <row r="5" spans="1:14" s="14" customFormat="1" ht="12.75">
      <c r="A5" s="11" t="s">
        <v>0</v>
      </c>
      <c r="B5" s="12" t="s">
        <v>105</v>
      </c>
      <c r="C5" s="12" t="s">
        <v>106</v>
      </c>
      <c r="D5" s="13" t="s">
        <v>1</v>
      </c>
      <c r="E5" s="5"/>
      <c r="F5" s="11" t="s">
        <v>0</v>
      </c>
      <c r="G5" s="12" t="str">
        <f>B5</f>
        <v>01/09- 30/9</v>
      </c>
      <c r="H5" s="12" t="str">
        <f>C5</f>
        <v>01/01 - 30/9</v>
      </c>
      <c r="I5" s="13" t="s">
        <v>1</v>
      </c>
      <c r="J5" s="5"/>
      <c r="K5" s="11" t="s">
        <v>0</v>
      </c>
      <c r="L5" s="12" t="str">
        <f>B5</f>
        <v>01/09- 30/9</v>
      </c>
      <c r="M5" s="12" t="str">
        <f>C5</f>
        <v>01/01 - 30/9</v>
      </c>
      <c r="N5" s="13" t="s">
        <v>1</v>
      </c>
    </row>
    <row r="6" spans="1:14" ht="12.75">
      <c r="A6" t="s">
        <v>2</v>
      </c>
      <c r="B6">
        <v>1</v>
      </c>
      <c r="C6">
        <v>13</v>
      </c>
      <c r="D6" s="16">
        <f>SUM(C6/C47)</f>
        <v>0.0001812680396558696</v>
      </c>
      <c r="E6" s="17"/>
      <c r="F6" t="s">
        <v>64</v>
      </c>
      <c r="G6">
        <v>0</v>
      </c>
      <c r="H6">
        <v>0</v>
      </c>
      <c r="I6" s="16">
        <f>SUM(H6/H50)</f>
        <v>0</v>
      </c>
      <c r="J6" s="17"/>
      <c r="K6" t="s">
        <v>59</v>
      </c>
      <c r="L6">
        <v>0</v>
      </c>
      <c r="M6">
        <v>2</v>
      </c>
      <c r="N6" s="16">
        <f>M6/M24</f>
        <v>0.001638001638001638</v>
      </c>
    </row>
    <row r="7" spans="1:14" ht="12.75">
      <c r="A7" t="s">
        <v>4</v>
      </c>
      <c r="B7">
        <v>126</v>
      </c>
      <c r="C7">
        <v>3596</v>
      </c>
      <c r="D7" s="16">
        <f>SUM(C7/C47)</f>
        <v>0.05014152850788516</v>
      </c>
      <c r="E7" s="17"/>
      <c r="F7" t="s">
        <v>45</v>
      </c>
      <c r="G7">
        <v>0</v>
      </c>
      <c r="H7">
        <v>0</v>
      </c>
      <c r="I7" s="16">
        <f>SUM(H7/H50)</f>
        <v>0</v>
      </c>
      <c r="J7" s="17"/>
      <c r="K7" t="s">
        <v>6</v>
      </c>
      <c r="L7">
        <v>34</v>
      </c>
      <c r="M7">
        <v>234</v>
      </c>
      <c r="N7" s="16">
        <f>SUM(M7/M24)</f>
        <v>0.19164619164619165</v>
      </c>
    </row>
    <row r="8" spans="1:14" ht="12.75">
      <c r="A8" t="s">
        <v>7</v>
      </c>
      <c r="B8">
        <v>364</v>
      </c>
      <c r="C8">
        <v>3485</v>
      </c>
      <c r="D8" s="16">
        <f>SUM(C8/C47)</f>
        <v>0.0485937783231312</v>
      </c>
      <c r="E8" s="17"/>
      <c r="F8" t="s">
        <v>5</v>
      </c>
      <c r="G8">
        <v>36</v>
      </c>
      <c r="H8">
        <v>584</v>
      </c>
      <c r="I8" s="16">
        <f>SUM(H8/H50)</f>
        <v>0.05918718962197223</v>
      </c>
      <c r="J8" s="17"/>
      <c r="K8" t="s">
        <v>66</v>
      </c>
      <c r="L8">
        <v>0</v>
      </c>
      <c r="M8">
        <v>5</v>
      </c>
      <c r="N8" s="16">
        <f>SUM(M8/M24)</f>
        <v>0.004095004095004095</v>
      </c>
    </row>
    <row r="9" spans="1:14" ht="12.75">
      <c r="A9" t="s">
        <v>3</v>
      </c>
      <c r="B9">
        <v>0</v>
      </c>
      <c r="C9">
        <v>10</v>
      </c>
      <c r="D9" s="16">
        <f>SUM(C9/C47)</f>
        <v>0.00013943695358143815</v>
      </c>
      <c r="E9" s="17"/>
      <c r="F9" t="s">
        <v>79</v>
      </c>
      <c r="G9">
        <v>0</v>
      </c>
      <c r="H9">
        <v>1</v>
      </c>
      <c r="I9" s="16">
        <f>SUM(H9/H50)</f>
        <v>0.00010134792743488395</v>
      </c>
      <c r="J9" s="17"/>
      <c r="K9" t="s">
        <v>9</v>
      </c>
      <c r="L9">
        <v>4</v>
      </c>
      <c r="M9">
        <v>32</v>
      </c>
      <c r="N9" s="16">
        <f>SUM(M9/M24)</f>
        <v>0.02620802620802621</v>
      </c>
    </row>
    <row r="10" spans="1:14" ht="12.75">
      <c r="A10" t="s">
        <v>5</v>
      </c>
      <c r="B10">
        <v>57</v>
      </c>
      <c r="C10">
        <v>1196</v>
      </c>
      <c r="D10" s="16">
        <f>SUM(C10/C47)</f>
        <v>0.016676659648340003</v>
      </c>
      <c r="E10" s="17"/>
      <c r="F10" t="s">
        <v>43</v>
      </c>
      <c r="G10">
        <v>0</v>
      </c>
      <c r="H10">
        <v>0</v>
      </c>
      <c r="I10" s="16">
        <f>SUM(H10/H50)</f>
        <v>0</v>
      </c>
      <c r="J10" s="17"/>
      <c r="K10" t="s">
        <v>11</v>
      </c>
      <c r="L10">
        <v>3</v>
      </c>
      <c r="M10">
        <v>56</v>
      </c>
      <c r="N10" s="16">
        <f>SUM(M10/M24)</f>
        <v>0.04586404586404586</v>
      </c>
    </row>
    <row r="11" spans="1:14" ht="12.75">
      <c r="A11" t="s">
        <v>79</v>
      </c>
      <c r="B11">
        <v>105</v>
      </c>
      <c r="C11">
        <v>1139</v>
      </c>
      <c r="D11" s="16">
        <f>SUM(C11/C47)</f>
        <v>0.015881869012925806</v>
      </c>
      <c r="E11" s="17"/>
      <c r="F11" t="s">
        <v>10</v>
      </c>
      <c r="G11">
        <v>16</v>
      </c>
      <c r="H11">
        <v>278</v>
      </c>
      <c r="I11" s="16">
        <f>SUM(H11/H50)</f>
        <v>0.02817472382689774</v>
      </c>
      <c r="J11" s="17"/>
      <c r="K11" t="s">
        <v>13</v>
      </c>
      <c r="L11">
        <v>7</v>
      </c>
      <c r="M11">
        <v>95</v>
      </c>
      <c r="N11" s="16">
        <f>SUM(M11/M24)</f>
        <v>0.07780507780507781</v>
      </c>
    </row>
    <row r="12" spans="1:14" ht="12.75">
      <c r="A12" t="s">
        <v>10</v>
      </c>
      <c r="B12">
        <v>59</v>
      </c>
      <c r="C12">
        <v>442</v>
      </c>
      <c r="D12" s="16">
        <f>SUM(C12/C47)</f>
        <v>0.006163113348299567</v>
      </c>
      <c r="E12" s="17"/>
      <c r="F12" t="s">
        <v>12</v>
      </c>
      <c r="G12">
        <v>179</v>
      </c>
      <c r="H12">
        <v>2252</v>
      </c>
      <c r="I12" s="16">
        <f>SUM(H12/H50)</f>
        <v>0.22823553258335866</v>
      </c>
      <c r="J12" s="17"/>
      <c r="K12" t="s">
        <v>54</v>
      </c>
      <c r="L12">
        <v>0</v>
      </c>
      <c r="M12">
        <v>0</v>
      </c>
      <c r="N12" s="16">
        <f>SUM(M12/M24)</f>
        <v>0</v>
      </c>
    </row>
    <row r="13" spans="1:14" ht="13.5" customHeight="1">
      <c r="A13" t="s">
        <v>12</v>
      </c>
      <c r="B13">
        <v>273</v>
      </c>
      <c r="C13">
        <v>7332</v>
      </c>
      <c r="D13" s="16">
        <f>SUM(C13/C47)</f>
        <v>0.10223517436591045</v>
      </c>
      <c r="E13" s="17"/>
      <c r="F13" t="s">
        <v>49</v>
      </c>
      <c r="G13">
        <v>28</v>
      </c>
      <c r="H13">
        <v>408</v>
      </c>
      <c r="I13" s="16">
        <f>SUM(H13/H50)</f>
        <v>0.041349954393432656</v>
      </c>
      <c r="J13" s="17"/>
      <c r="K13" t="s">
        <v>15</v>
      </c>
      <c r="L13">
        <v>15</v>
      </c>
      <c r="M13">
        <v>93</v>
      </c>
      <c r="N13" s="16">
        <f>SUM(M13/M24)</f>
        <v>0.07616707616707617</v>
      </c>
    </row>
    <row r="14" spans="1:14" ht="12.75">
      <c r="A14" t="s">
        <v>49</v>
      </c>
      <c r="B14">
        <v>183</v>
      </c>
      <c r="C14">
        <v>4739</v>
      </c>
      <c r="D14" s="16">
        <f>SUM(C14/C47)</f>
        <v>0.06607917230224354</v>
      </c>
      <c r="E14" s="17"/>
      <c r="F14" t="s">
        <v>83</v>
      </c>
      <c r="G14">
        <v>1</v>
      </c>
      <c r="H14">
        <v>11</v>
      </c>
      <c r="I14" s="16">
        <f>SUM(H14/H50)</f>
        <v>0.0011148272017837235</v>
      </c>
      <c r="J14" s="17"/>
      <c r="K14" t="s">
        <v>50</v>
      </c>
      <c r="L14">
        <v>7</v>
      </c>
      <c r="M14">
        <v>120</v>
      </c>
      <c r="N14" s="16">
        <f>SUM(M14/M24)</f>
        <v>0.09828009828009827</v>
      </c>
    </row>
    <row r="15" spans="1:14" ht="12.75">
      <c r="A15" t="s">
        <v>17</v>
      </c>
      <c r="B15">
        <v>28</v>
      </c>
      <c r="C15">
        <v>956</v>
      </c>
      <c r="D15" s="16">
        <f>SUM(C15/C47)</f>
        <v>0.013330172762385488</v>
      </c>
      <c r="E15" s="17"/>
      <c r="F15" t="s">
        <v>17</v>
      </c>
      <c r="G15">
        <v>0</v>
      </c>
      <c r="H15">
        <v>0</v>
      </c>
      <c r="I15" s="16">
        <f>SUM(H15/H50)</f>
        <v>0</v>
      </c>
      <c r="K15" t="s">
        <v>16</v>
      </c>
      <c r="L15">
        <v>5</v>
      </c>
      <c r="M15">
        <v>29</v>
      </c>
      <c r="N15" s="16">
        <f>SUM(M15/M24)</f>
        <v>0.02375102375102375</v>
      </c>
    </row>
    <row r="16" spans="1:14" ht="12.75">
      <c r="A16" t="s">
        <v>14</v>
      </c>
      <c r="B16">
        <v>155</v>
      </c>
      <c r="C16">
        <v>5667</v>
      </c>
      <c r="D16" s="16">
        <f>SUM(C16/C47)</f>
        <v>0.079018921594601</v>
      </c>
      <c r="E16" s="17"/>
      <c r="F16" t="s">
        <v>14</v>
      </c>
      <c r="G16">
        <v>26</v>
      </c>
      <c r="H16">
        <v>454</v>
      </c>
      <c r="I16" s="16">
        <f>SUM(H16/H50)</f>
        <v>0.04601195905543732</v>
      </c>
      <c r="J16" s="17"/>
      <c r="K16" t="s">
        <v>19</v>
      </c>
      <c r="L16">
        <v>11</v>
      </c>
      <c r="M16">
        <v>104</v>
      </c>
      <c r="N16" s="16">
        <f>SUM(M16/M24)</f>
        <v>0.08517608517608517</v>
      </c>
    </row>
    <row r="17" spans="1:14" ht="12.75">
      <c r="A17" t="s">
        <v>23</v>
      </c>
      <c r="B17">
        <v>3</v>
      </c>
      <c r="C17">
        <v>153</v>
      </c>
      <c r="D17" s="16">
        <f>SUM(C17/C47)</f>
        <v>0.002133385389796004</v>
      </c>
      <c r="E17" s="17"/>
      <c r="F17" t="s">
        <v>11</v>
      </c>
      <c r="G17">
        <v>6</v>
      </c>
      <c r="H17">
        <v>102</v>
      </c>
      <c r="I17" s="16">
        <f>SUM(H17/H50)</f>
        <v>0.010337488598358164</v>
      </c>
      <c r="J17" s="17"/>
      <c r="K17" t="s">
        <v>20</v>
      </c>
      <c r="L17">
        <v>11</v>
      </c>
      <c r="M17">
        <v>208</v>
      </c>
      <c r="N17" s="16">
        <f>SUM(M17/M24)</f>
        <v>0.17035217035217035</v>
      </c>
    </row>
    <row r="18" spans="1:14" ht="12.75">
      <c r="A18" t="s">
        <v>45</v>
      </c>
      <c r="B18">
        <v>0</v>
      </c>
      <c r="C18">
        <v>0</v>
      </c>
      <c r="D18" s="16">
        <f>SUM(C18/C47)</f>
        <v>0</v>
      </c>
      <c r="E18" s="17"/>
      <c r="F18" t="s">
        <v>13</v>
      </c>
      <c r="G18">
        <v>0</v>
      </c>
      <c r="H18">
        <v>11</v>
      </c>
      <c r="I18" s="16">
        <f>SUM(H18/H50)</f>
        <v>0.0011148272017837235</v>
      </c>
      <c r="J18" s="17"/>
      <c r="K18" t="s">
        <v>22</v>
      </c>
      <c r="L18">
        <v>20</v>
      </c>
      <c r="M18">
        <v>201</v>
      </c>
      <c r="N18" s="16">
        <f>SUM(M18/M24)</f>
        <v>0.16461916461916462</v>
      </c>
    </row>
    <row r="19" spans="1:14" ht="12.75">
      <c r="A19" t="s">
        <v>18</v>
      </c>
      <c r="B19">
        <v>134</v>
      </c>
      <c r="C19">
        <v>3221</v>
      </c>
      <c r="D19" s="16">
        <f>SUM(C19/C47)</f>
        <v>0.04491264274858123</v>
      </c>
      <c r="E19" s="17"/>
      <c r="F19" t="s">
        <v>18</v>
      </c>
      <c r="G19">
        <v>12</v>
      </c>
      <c r="H19">
        <v>82</v>
      </c>
      <c r="I19" s="16">
        <f>SUM(H19/H50)</f>
        <v>0.008310530049660484</v>
      </c>
      <c r="J19" s="17"/>
      <c r="K19" t="s">
        <v>53</v>
      </c>
      <c r="L19">
        <v>16</v>
      </c>
      <c r="M19">
        <v>42</v>
      </c>
      <c r="N19" s="16">
        <f>SUM(M19/M24)</f>
        <v>0.0343980343980344</v>
      </c>
    </row>
    <row r="20" spans="1:14" ht="12.75">
      <c r="A20" t="s">
        <v>24</v>
      </c>
      <c r="B20">
        <v>20</v>
      </c>
      <c r="C20">
        <v>395</v>
      </c>
      <c r="D20" s="16">
        <f>SUM(C20/C47)</f>
        <v>0.005507759666466807</v>
      </c>
      <c r="E20" s="17"/>
      <c r="F20" t="s">
        <v>24</v>
      </c>
      <c r="G20">
        <v>17</v>
      </c>
      <c r="H20">
        <v>533</v>
      </c>
      <c r="I20" s="16">
        <f>SUM(H20/H50)</f>
        <v>0.05401844532279315</v>
      </c>
      <c r="J20" s="17"/>
      <c r="K20" s="23" t="s">
        <v>55</v>
      </c>
      <c r="L20" s="19" t="s">
        <v>55</v>
      </c>
      <c r="M20" s="19" t="s">
        <v>55</v>
      </c>
      <c r="N20" s="16" t="s">
        <v>55</v>
      </c>
    </row>
    <row r="21" spans="1:14" ht="12.75">
      <c r="A21" t="s">
        <v>25</v>
      </c>
      <c r="B21">
        <v>14</v>
      </c>
      <c r="C21">
        <v>173</v>
      </c>
      <c r="D21" s="16">
        <f>SUM(C21/C47)</f>
        <v>0.00241225929695888</v>
      </c>
      <c r="E21" s="17"/>
      <c r="F21" t="s">
        <v>65</v>
      </c>
      <c r="G21">
        <v>0</v>
      </c>
      <c r="H21">
        <v>0</v>
      </c>
      <c r="I21" s="16">
        <f>SUM(H21/H50)</f>
        <v>0</v>
      </c>
      <c r="J21" s="17"/>
      <c r="K21" s="23" t="s">
        <v>55</v>
      </c>
      <c r="L21" s="19" t="s">
        <v>55</v>
      </c>
      <c r="M21" s="19" t="s">
        <v>55</v>
      </c>
      <c r="N21" s="16" t="s">
        <v>55</v>
      </c>
    </row>
    <row r="22" spans="1:14" ht="12.75">
      <c r="A22" t="s">
        <v>21</v>
      </c>
      <c r="B22">
        <v>51</v>
      </c>
      <c r="C22">
        <v>1342</v>
      </c>
      <c r="D22" s="16">
        <f>SUM(C22/C47)</f>
        <v>0.018712439170629</v>
      </c>
      <c r="E22" s="17"/>
      <c r="F22" t="s">
        <v>21</v>
      </c>
      <c r="G22">
        <v>0</v>
      </c>
      <c r="H22">
        <v>0</v>
      </c>
      <c r="I22" s="16">
        <f>SUM(H22/H50)</f>
        <v>0</v>
      </c>
      <c r="J22" s="17"/>
      <c r="K22" s="23"/>
      <c r="L22" s="19"/>
      <c r="M22" s="19"/>
      <c r="N22" s="16"/>
    </row>
    <row r="23" spans="1:17" ht="12.75">
      <c r="A23" t="s">
        <v>50</v>
      </c>
      <c r="B23">
        <v>73</v>
      </c>
      <c r="C23">
        <v>1410</v>
      </c>
      <c r="D23" s="16">
        <f>SUM(C23/C47)</f>
        <v>0.01966061045498278</v>
      </c>
      <c r="E23" s="17"/>
      <c r="F23" t="s">
        <v>50</v>
      </c>
      <c r="G23">
        <v>24</v>
      </c>
      <c r="H23">
        <v>279</v>
      </c>
      <c r="I23" s="16">
        <f>SUM(H23/H50)</f>
        <v>0.028276071754332624</v>
      </c>
      <c r="J23" s="17"/>
      <c r="K23" s="23"/>
      <c r="L23" s="19"/>
      <c r="M23" s="19"/>
      <c r="N23" s="22"/>
      <c r="P23" s="31"/>
      <c r="Q23" s="31"/>
    </row>
    <row r="24" spans="1:14" ht="12.75">
      <c r="A24" t="s">
        <v>51</v>
      </c>
      <c r="B24">
        <v>0</v>
      </c>
      <c r="C24">
        <v>0</v>
      </c>
      <c r="D24" s="16">
        <f>SUM(C24/C47)</f>
        <v>0</v>
      </c>
      <c r="E24" s="17"/>
      <c r="F24" t="s">
        <v>16</v>
      </c>
      <c r="G24">
        <v>8</v>
      </c>
      <c r="H24">
        <v>104</v>
      </c>
      <c r="I24" s="16">
        <f>SUM(H24/H50)</f>
        <v>0.010540184453227932</v>
      </c>
      <c r="J24" s="17"/>
      <c r="K24" s="62" t="str">
        <f>F50</f>
        <v>Total September 2013</v>
      </c>
      <c r="L24" s="63">
        <f>SUM(L6:L22)</f>
        <v>133</v>
      </c>
      <c r="M24" s="64">
        <f>SUM(M6:M23)</f>
        <v>1221</v>
      </c>
      <c r="N24" s="22"/>
    </row>
    <row r="25" spans="1:14" ht="12.75">
      <c r="A25" t="s">
        <v>28</v>
      </c>
      <c r="B25">
        <v>25</v>
      </c>
      <c r="C25">
        <v>448</v>
      </c>
      <c r="D25" s="16">
        <f>SUM(C25/C47)</f>
        <v>0.0062467755204484296</v>
      </c>
      <c r="E25" s="17"/>
      <c r="F25" t="s">
        <v>26</v>
      </c>
      <c r="G25">
        <v>30</v>
      </c>
      <c r="H25">
        <v>571</v>
      </c>
      <c r="I25" s="16">
        <f>SUM(H25/H50)</f>
        <v>0.057869666565318736</v>
      </c>
      <c r="J25" s="17"/>
      <c r="K25" s="62" t="str">
        <f>F51</f>
        <v>Total September 2012</v>
      </c>
      <c r="L25" s="63">
        <v>87</v>
      </c>
      <c r="M25" s="63">
        <v>1012</v>
      </c>
      <c r="N25" s="22"/>
    </row>
    <row r="26" spans="1:14" ht="12.75">
      <c r="A26" t="s">
        <v>16</v>
      </c>
      <c r="B26">
        <v>9</v>
      </c>
      <c r="C26">
        <v>473</v>
      </c>
      <c r="D26" s="16">
        <f>SUM(C26/C47)</f>
        <v>0.006595367904402025</v>
      </c>
      <c r="E26" s="17"/>
      <c r="F26" t="s">
        <v>27</v>
      </c>
      <c r="G26">
        <v>23</v>
      </c>
      <c r="H26">
        <v>475</v>
      </c>
      <c r="I26" s="16">
        <f>SUM(H26/H50)</f>
        <v>0.04814026553156988</v>
      </c>
      <c r="J26" s="17"/>
      <c r="K26" s="62" t="str">
        <f>F52</f>
        <v>2013 change 2012</v>
      </c>
      <c r="L26" s="64">
        <f>SUM(L24-L25)</f>
        <v>46</v>
      </c>
      <c r="M26" s="64">
        <f>SUM(M24-M25)</f>
        <v>209</v>
      </c>
      <c r="N26" s="22"/>
    </row>
    <row r="27" spans="1:14" ht="12.75">
      <c r="A27" t="s">
        <v>26</v>
      </c>
      <c r="B27">
        <v>173</v>
      </c>
      <c r="C27">
        <v>5214</v>
      </c>
      <c r="D27" s="16">
        <f>SUM(C27/C47)</f>
        <v>0.07270242759736185</v>
      </c>
      <c r="E27" s="17"/>
      <c r="F27" t="s">
        <v>39</v>
      </c>
      <c r="G27">
        <v>0</v>
      </c>
      <c r="H27">
        <v>0</v>
      </c>
      <c r="I27" s="16">
        <f>SUM(H27/H50)</f>
        <v>0</v>
      </c>
      <c r="J27" s="17"/>
      <c r="K27" s="62" t="str">
        <f>F53</f>
        <v>% change 2013 - 2012</v>
      </c>
      <c r="L27" s="65">
        <f>SUM((L24-L25)/L25)</f>
        <v>0.5287356321839081</v>
      </c>
      <c r="M27" s="65">
        <f>SUM((M24-M25)/M25)</f>
        <v>0.20652173913043478</v>
      </c>
      <c r="N27" s="22"/>
    </row>
    <row r="28" spans="1:14" ht="12.75">
      <c r="A28" t="s">
        <v>44</v>
      </c>
      <c r="B28">
        <v>0</v>
      </c>
      <c r="C28">
        <v>13</v>
      </c>
      <c r="D28" s="16">
        <f>SUM(C28/C47)</f>
        <v>0.0001812680396558696</v>
      </c>
      <c r="E28" s="17"/>
      <c r="F28" t="s">
        <v>19</v>
      </c>
      <c r="G28">
        <v>174</v>
      </c>
      <c r="H28">
        <v>1008</v>
      </c>
      <c r="I28" s="16">
        <f>SUM(H28/H50)</f>
        <v>0.10215871085436302</v>
      </c>
      <c r="J28" s="17"/>
      <c r="K28" s="62"/>
      <c r="L28" s="65"/>
      <c r="M28" s="65"/>
      <c r="N28" s="22"/>
    </row>
    <row r="29" spans="1:14" ht="12.75">
      <c r="A29" t="s">
        <v>27</v>
      </c>
      <c r="B29">
        <v>80</v>
      </c>
      <c r="C29">
        <v>2134</v>
      </c>
      <c r="D29" s="16">
        <f>SUM(C29/C47)</f>
        <v>0.0297558458942789</v>
      </c>
      <c r="E29" s="17"/>
      <c r="F29" t="s">
        <v>29</v>
      </c>
      <c r="G29">
        <v>0</v>
      </c>
      <c r="H29">
        <v>0</v>
      </c>
      <c r="I29" s="16">
        <f>SUM(H29/H50)</f>
        <v>0</v>
      </c>
      <c r="J29" s="17"/>
      <c r="K29" s="62"/>
      <c r="L29" s="65"/>
      <c r="M29" s="65"/>
      <c r="N29" s="22"/>
    </row>
    <row r="30" spans="1:14" ht="12.75">
      <c r="A30" t="s">
        <v>32</v>
      </c>
      <c r="B30">
        <v>1</v>
      </c>
      <c r="C30">
        <v>24</v>
      </c>
      <c r="D30" s="16">
        <f>SUM(C30/C47)</f>
        <v>0.00033464868859545154</v>
      </c>
      <c r="E30" s="17"/>
      <c r="F30" t="s">
        <v>64</v>
      </c>
      <c r="G30">
        <v>0</v>
      </c>
      <c r="H30">
        <v>11</v>
      </c>
      <c r="I30" s="16">
        <f>SUM(H30/H50)</f>
        <v>0.0011148272017837235</v>
      </c>
      <c r="J30" s="17"/>
      <c r="K30" s="41"/>
      <c r="L30" s="42"/>
      <c r="M30" s="42"/>
      <c r="N30" s="44"/>
    </row>
    <row r="31" spans="1:12" ht="12.75">
      <c r="A31" t="s">
        <v>19</v>
      </c>
      <c r="B31">
        <v>108</v>
      </c>
      <c r="C31">
        <v>3144</v>
      </c>
      <c r="D31" s="16">
        <f>SUM(C31/C47)</f>
        <v>0.04383897820600415</v>
      </c>
      <c r="E31" s="17"/>
      <c r="F31" t="s">
        <v>35</v>
      </c>
      <c r="G31">
        <v>0</v>
      </c>
      <c r="H31">
        <v>6</v>
      </c>
      <c r="I31" s="16">
        <f>SUM(H31/H50)</f>
        <v>0.0006080875646093037</v>
      </c>
      <c r="L31" s="14"/>
    </row>
    <row r="32" spans="1:12" ht="12.75">
      <c r="A32" t="s">
        <v>33</v>
      </c>
      <c r="B32">
        <v>0</v>
      </c>
      <c r="C32">
        <v>1</v>
      </c>
      <c r="D32" s="16">
        <f>SUM(C32/C47)</f>
        <v>1.3943695358143816E-05</v>
      </c>
      <c r="E32" s="17"/>
      <c r="F32" t="s">
        <v>30</v>
      </c>
      <c r="G32">
        <v>0</v>
      </c>
      <c r="H32">
        <v>0</v>
      </c>
      <c r="I32" s="16">
        <f>SUM(H32/H50)</f>
        <v>0</v>
      </c>
      <c r="L32" s="14"/>
    </row>
    <row r="33" spans="1:14" ht="12.75">
      <c r="A33" t="s">
        <v>29</v>
      </c>
      <c r="B33">
        <v>172</v>
      </c>
      <c r="C33">
        <v>2171</v>
      </c>
      <c r="D33" s="16">
        <f>SUM(C33/C47)</f>
        <v>0.030271762622530222</v>
      </c>
      <c r="E33" s="17"/>
      <c r="F33" t="s">
        <v>38</v>
      </c>
      <c r="G33">
        <v>0</v>
      </c>
      <c r="H33">
        <v>0</v>
      </c>
      <c r="I33" s="16">
        <f>SUM(H33/H50)</f>
        <v>0</v>
      </c>
      <c r="K33" s="9"/>
      <c r="L33" s="51" t="s">
        <v>36</v>
      </c>
      <c r="M33" s="51"/>
      <c r="N33" s="52"/>
    </row>
    <row r="34" spans="1:14" ht="12.75">
      <c r="A34" t="s">
        <v>34</v>
      </c>
      <c r="B34">
        <v>182</v>
      </c>
      <c r="C34">
        <v>4702</v>
      </c>
      <c r="D34" s="16">
        <f>SUM(C34/C47)</f>
        <v>0.06556325557399222</v>
      </c>
      <c r="E34" s="17"/>
      <c r="F34" t="s">
        <v>31</v>
      </c>
      <c r="G34">
        <v>52</v>
      </c>
      <c r="H34">
        <v>687</v>
      </c>
      <c r="I34" s="16">
        <f>SUM(H34/H50)</f>
        <v>0.06962602614776528</v>
      </c>
      <c r="K34" s="11" t="s">
        <v>0</v>
      </c>
      <c r="L34" s="12" t="str">
        <f>B5</f>
        <v>01/09- 30/9</v>
      </c>
      <c r="M34" s="12" t="str">
        <f>C5</f>
        <v>01/01 - 30/9</v>
      </c>
      <c r="N34" s="13" t="s">
        <v>1</v>
      </c>
    </row>
    <row r="35" spans="1:14" ht="12.75">
      <c r="A35" t="s">
        <v>35</v>
      </c>
      <c r="B35">
        <v>8</v>
      </c>
      <c r="C35">
        <v>85</v>
      </c>
      <c r="D35" s="16">
        <f>SUM(C35/C47)</f>
        <v>0.0011852141054422244</v>
      </c>
      <c r="E35" s="17"/>
      <c r="F35" t="s">
        <v>52</v>
      </c>
      <c r="G35">
        <v>177</v>
      </c>
      <c r="H35">
        <v>1895</v>
      </c>
      <c r="I35" s="16">
        <f>SUM(H35/H50)</f>
        <v>0.1920543224891051</v>
      </c>
      <c r="J35" s="17"/>
      <c r="K35" s="23" t="s">
        <v>55</v>
      </c>
      <c r="L35" s="19" t="s">
        <v>55</v>
      </c>
      <c r="M35" s="19" t="s">
        <v>55</v>
      </c>
      <c r="N35" s="16" t="s">
        <v>55</v>
      </c>
    </row>
    <row r="36" spans="1:14" ht="12.75">
      <c r="A36" t="s">
        <v>30</v>
      </c>
      <c r="B36">
        <v>15</v>
      </c>
      <c r="C36">
        <v>539</v>
      </c>
      <c r="D36" s="16">
        <f>SUM(C36/C47)</f>
        <v>0.007515651798039516</v>
      </c>
      <c r="E36" s="17"/>
      <c r="F36" t="s">
        <v>53</v>
      </c>
      <c r="G36">
        <v>11</v>
      </c>
      <c r="H36">
        <v>89</v>
      </c>
      <c r="I36" s="16">
        <f>SUM(H36/H50)</f>
        <v>0.009019965541704672</v>
      </c>
      <c r="J36" s="17"/>
      <c r="K36" t="s">
        <v>67</v>
      </c>
      <c r="L36">
        <v>0</v>
      </c>
      <c r="M36">
        <v>7</v>
      </c>
      <c r="N36" s="16">
        <f>SUM(M36/M48)</f>
        <v>0.04929577464788732</v>
      </c>
    </row>
    <row r="37" spans="1:14" ht="12.75">
      <c r="A37" t="s">
        <v>31</v>
      </c>
      <c r="B37">
        <v>314</v>
      </c>
      <c r="C37">
        <v>7452</v>
      </c>
      <c r="D37" s="16">
        <f>SUM(C37/C47)</f>
        <v>0.10390841780888771</v>
      </c>
      <c r="E37" s="17"/>
      <c r="F37" t="s">
        <v>37</v>
      </c>
      <c r="G37">
        <v>1</v>
      </c>
      <c r="H37">
        <v>26</v>
      </c>
      <c r="I37" s="16">
        <f>SUM(H37/H50)</f>
        <v>0.002635046113306983</v>
      </c>
      <c r="K37" t="s">
        <v>15</v>
      </c>
      <c r="L37">
        <v>0</v>
      </c>
      <c r="M37">
        <v>1</v>
      </c>
      <c r="N37" s="16">
        <f>SUM(M37/M48)</f>
        <v>0.007042253521126761</v>
      </c>
    </row>
    <row r="38" spans="1:14" ht="12.75">
      <c r="A38" t="s">
        <v>52</v>
      </c>
      <c r="B38">
        <v>376</v>
      </c>
      <c r="C38">
        <v>9077</v>
      </c>
      <c r="D38" s="16">
        <f>SUM(C38/C47)</f>
        <v>0.12656692276587142</v>
      </c>
      <c r="E38" s="17"/>
      <c r="F38" s="23"/>
      <c r="G38" s="19"/>
      <c r="H38" s="19"/>
      <c r="I38" s="30"/>
      <c r="K38" t="s">
        <v>50</v>
      </c>
      <c r="L38">
        <v>0</v>
      </c>
      <c r="M38">
        <v>6</v>
      </c>
      <c r="N38" s="16">
        <f>SUM(M38/M48)</f>
        <v>0.04225352112676056</v>
      </c>
    </row>
    <row r="39" spans="1:14" ht="12.75">
      <c r="A39" t="s">
        <v>22</v>
      </c>
      <c r="B39">
        <v>55</v>
      </c>
      <c r="C39">
        <v>851</v>
      </c>
      <c r="D39" s="16">
        <f>SUM(C39/C47)</f>
        <v>0.011866084749780386</v>
      </c>
      <c r="E39" s="17"/>
      <c r="F39" s="23"/>
      <c r="G39" s="19"/>
      <c r="H39" s="19"/>
      <c r="I39" s="30"/>
      <c r="K39" t="s">
        <v>20</v>
      </c>
      <c r="L39">
        <v>0</v>
      </c>
      <c r="M39">
        <v>10</v>
      </c>
      <c r="N39" s="16">
        <f>SUM(M39/M48)</f>
        <v>0.07042253521126761</v>
      </c>
    </row>
    <row r="40" spans="1:14" ht="12.75">
      <c r="A40" t="s">
        <v>53</v>
      </c>
      <c r="B40">
        <v>7</v>
      </c>
      <c r="C40">
        <v>88</v>
      </c>
      <c r="D40" s="16">
        <f>SUM(C40/C47)</f>
        <v>0.0012270451915166558</v>
      </c>
      <c r="E40" s="17"/>
      <c r="F40" s="23"/>
      <c r="G40" s="19"/>
      <c r="H40" s="19"/>
      <c r="I40" s="30"/>
      <c r="J40" s="26"/>
      <c r="K40" t="s">
        <v>6</v>
      </c>
      <c r="L40">
        <v>0</v>
      </c>
      <c r="M40">
        <v>0</v>
      </c>
      <c r="N40" s="16">
        <f>SUM(M40/M48)</f>
        <v>0</v>
      </c>
    </row>
    <row r="41" spans="1:14" ht="12.75">
      <c r="A41" t="s">
        <v>37</v>
      </c>
      <c r="B41">
        <v>4</v>
      </c>
      <c r="C41">
        <v>32</v>
      </c>
      <c r="D41" s="16">
        <f>SUM(C41/C47)</f>
        <v>0.0004461982514606021</v>
      </c>
      <c r="E41" s="17"/>
      <c r="F41" s="23"/>
      <c r="G41" s="29"/>
      <c r="H41" s="29"/>
      <c r="I41" s="30"/>
      <c r="J41" s="28"/>
      <c r="K41" t="s">
        <v>22</v>
      </c>
      <c r="L41">
        <v>0</v>
      </c>
      <c r="M41">
        <v>0</v>
      </c>
      <c r="N41" s="16">
        <f>SUM(M41/M48)</f>
        <v>0</v>
      </c>
    </row>
    <row r="42" spans="1:14" ht="12.75">
      <c r="A42" t="s">
        <v>55</v>
      </c>
      <c r="B42" t="s">
        <v>55</v>
      </c>
      <c r="C42" t="s">
        <v>55</v>
      </c>
      <c r="D42" s="16" t="s">
        <v>55</v>
      </c>
      <c r="E42" s="17"/>
      <c r="F42" s="23"/>
      <c r="G42" s="29"/>
      <c r="H42" s="29"/>
      <c r="I42" s="30"/>
      <c r="J42" s="31"/>
      <c r="K42" t="s">
        <v>53</v>
      </c>
      <c r="L42">
        <v>20</v>
      </c>
      <c r="M42">
        <v>118</v>
      </c>
      <c r="N42" s="16">
        <f>SUM(M42/M48)</f>
        <v>0.8309859154929577</v>
      </c>
    </row>
    <row r="43" spans="1:14" ht="12.75">
      <c r="A43" t="s">
        <v>55</v>
      </c>
      <c r="B43" t="s">
        <v>55</v>
      </c>
      <c r="C43" t="s">
        <v>55</v>
      </c>
      <c r="D43" s="16" t="s">
        <v>55</v>
      </c>
      <c r="E43" s="17"/>
      <c r="F43" s="23"/>
      <c r="G43" s="29"/>
      <c r="H43" s="29"/>
      <c r="I43" s="30"/>
      <c r="J43" s="31"/>
      <c r="K43" s="53" t="s">
        <v>55</v>
      </c>
      <c r="L43" s="19" t="s">
        <v>55</v>
      </c>
      <c r="M43" s="19" t="s">
        <v>55</v>
      </c>
      <c r="N43" s="16" t="s">
        <v>55</v>
      </c>
    </row>
    <row r="44" spans="1:14" ht="12.75">
      <c r="A44" s="23" t="s">
        <v>55</v>
      </c>
      <c r="B44" s="19" t="s">
        <v>55</v>
      </c>
      <c r="C44" s="19" t="s">
        <v>55</v>
      </c>
      <c r="D44" s="16" t="s">
        <v>55</v>
      </c>
      <c r="E44" s="17"/>
      <c r="F44" s="23"/>
      <c r="G44" s="29"/>
      <c r="H44" s="29"/>
      <c r="I44" s="30"/>
      <c r="J44" s="31"/>
      <c r="K44" s="53" t="s">
        <v>55</v>
      </c>
      <c r="L44" s="19" t="s">
        <v>55</v>
      </c>
      <c r="M44" s="19" t="s">
        <v>55</v>
      </c>
      <c r="N44" s="16" t="s">
        <v>55</v>
      </c>
    </row>
    <row r="45" spans="1:14" ht="12.75">
      <c r="A45" s="23" t="s">
        <v>55</v>
      </c>
      <c r="B45" s="19" t="s">
        <v>55</v>
      </c>
      <c r="C45" s="19" t="s">
        <v>55</v>
      </c>
      <c r="D45" s="16" t="s">
        <v>55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53"/>
      <c r="B46" s="29"/>
      <c r="C46" s="15"/>
      <c r="D46" s="16"/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62" t="s">
        <v>107</v>
      </c>
      <c r="B47" s="64">
        <f>SUM(B6:B45)</f>
        <v>3175</v>
      </c>
      <c r="C47" s="64">
        <f>SUM(C6:C45)</f>
        <v>71717</v>
      </c>
      <c r="D47" s="66"/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62" t="s">
        <v>108</v>
      </c>
      <c r="B48" s="63">
        <v>2483</v>
      </c>
      <c r="C48" s="64">
        <v>76717</v>
      </c>
      <c r="D48" s="66"/>
      <c r="E48" s="20"/>
      <c r="F48" s="23"/>
      <c r="G48" s="29"/>
      <c r="H48" s="29"/>
      <c r="I48" s="30"/>
      <c r="J48" s="31"/>
      <c r="K48" s="62" t="str">
        <f>A47</f>
        <v>Total September 2013</v>
      </c>
      <c r="L48" s="64">
        <f>SUM(L35:L43)</f>
        <v>20</v>
      </c>
      <c r="M48" s="64">
        <f>SUM(M35:M43)</f>
        <v>142</v>
      </c>
      <c r="N48" s="22"/>
    </row>
    <row r="49" spans="1:14" ht="12.75">
      <c r="A49" s="62" t="s">
        <v>62</v>
      </c>
      <c r="B49" s="64">
        <f>SUM(B47-B48)</f>
        <v>692</v>
      </c>
      <c r="C49" s="64">
        <f>SUM(C47-C48)</f>
        <v>-5000</v>
      </c>
      <c r="D49" s="66"/>
      <c r="E49" s="5"/>
      <c r="F49" s="23"/>
      <c r="G49" s="29"/>
      <c r="H49" s="29"/>
      <c r="I49" s="30"/>
      <c r="J49" s="26"/>
      <c r="K49" s="62" t="str">
        <f>A48</f>
        <v>Total September 2012</v>
      </c>
      <c r="L49" s="63">
        <v>27</v>
      </c>
      <c r="M49" s="63">
        <v>196</v>
      </c>
      <c r="N49" s="22"/>
    </row>
    <row r="50" spans="1:14" ht="12.75">
      <c r="A50" s="62" t="s">
        <v>63</v>
      </c>
      <c r="B50" s="65">
        <f>SUM(B49/B48)</f>
        <v>0.2786951268626661</v>
      </c>
      <c r="C50" s="65">
        <f>SUM(C49/C48)</f>
        <v>-0.06517460276079617</v>
      </c>
      <c r="D50" s="67"/>
      <c r="E50" s="5"/>
      <c r="F50" s="62" t="str">
        <f>A47</f>
        <v>Total September 2013</v>
      </c>
      <c r="G50" s="64">
        <f>SUM(G6:G37)</f>
        <v>821</v>
      </c>
      <c r="H50" s="64">
        <f>SUM(H6:H49)</f>
        <v>9867</v>
      </c>
      <c r="I50" s="25"/>
      <c r="J50" s="26"/>
      <c r="K50" s="62" t="str">
        <f>A49</f>
        <v>2013 change 2012</v>
      </c>
      <c r="L50" s="64">
        <f>SUM(L48-L49)</f>
        <v>-7</v>
      </c>
      <c r="M50" s="64">
        <f>SUM(M48-M49)</f>
        <v>-54</v>
      </c>
      <c r="N50" s="22"/>
    </row>
    <row r="51" spans="1:14" ht="12.75">
      <c r="A51" s="56"/>
      <c r="B51" s="49"/>
      <c r="C51" s="49"/>
      <c r="D51" s="67"/>
      <c r="E51" s="5"/>
      <c r="F51" s="62" t="str">
        <f>A48</f>
        <v>Total September 2012</v>
      </c>
      <c r="G51" s="63">
        <v>674</v>
      </c>
      <c r="H51" s="63">
        <v>9922</v>
      </c>
      <c r="I51" s="55"/>
      <c r="J51" s="26"/>
      <c r="K51" s="62" t="str">
        <f>A50</f>
        <v>% change 2013 - 2012</v>
      </c>
      <c r="L51" s="65">
        <f>L50/L49</f>
        <v>-0.25925925925925924</v>
      </c>
      <c r="M51" s="65">
        <f>SUM((M48-M49)/M49)</f>
        <v>-0.2755102040816326</v>
      </c>
      <c r="N51" s="22"/>
    </row>
    <row r="52" spans="1:14" ht="12.75">
      <c r="A52" s="62"/>
      <c r="B52" s="19"/>
      <c r="C52" s="19"/>
      <c r="D52" s="67"/>
      <c r="E52" s="19"/>
      <c r="F52" s="62" t="str">
        <f>A49</f>
        <v>2013 change 2012</v>
      </c>
      <c r="G52" s="64">
        <f>SUM(G50-G51)</f>
        <v>147</v>
      </c>
      <c r="H52" s="64">
        <f>SUM(H50-H51)</f>
        <v>-55</v>
      </c>
      <c r="I52" s="67"/>
      <c r="J52" s="26"/>
      <c r="K52" s="62"/>
      <c r="L52" s="65"/>
      <c r="M52" s="65"/>
      <c r="N52" s="22"/>
    </row>
    <row r="53" spans="1:14" ht="12.75">
      <c r="A53" s="62"/>
      <c r="B53" s="63"/>
      <c r="C53" s="63"/>
      <c r="D53" s="67"/>
      <c r="E53" s="5"/>
      <c r="F53" s="62" t="str">
        <f>A50</f>
        <v>% change 2013 - 2012</v>
      </c>
      <c r="G53" s="65">
        <f>G52/G51</f>
        <v>0.21810089020771514</v>
      </c>
      <c r="H53" s="65">
        <f>H52/H51</f>
        <v>-0.005543237250554324</v>
      </c>
      <c r="I53" s="67"/>
      <c r="J53" s="5"/>
      <c r="K53" s="62"/>
      <c r="L53" s="65"/>
      <c r="M53" s="65"/>
      <c r="N53" s="22"/>
    </row>
    <row r="54" spans="1:14" ht="12.75">
      <c r="A54" s="62"/>
      <c r="B54" s="63"/>
      <c r="C54" s="63"/>
      <c r="D54" s="57"/>
      <c r="E54" s="5"/>
      <c r="F54" s="56"/>
      <c r="G54" s="49"/>
      <c r="H54" s="49"/>
      <c r="I54" s="67"/>
      <c r="J54" s="68"/>
      <c r="K54" s="62"/>
      <c r="L54" s="65"/>
      <c r="M54" s="65"/>
      <c r="N54" s="22"/>
    </row>
    <row r="55" spans="1:14" ht="12.75">
      <c r="A55" s="62"/>
      <c r="B55" s="63"/>
      <c r="C55" s="63"/>
      <c r="D55" s="67"/>
      <c r="E55" s="69"/>
      <c r="F55" s="62"/>
      <c r="G55" s="65"/>
      <c r="H55" s="65"/>
      <c r="I55" s="67"/>
      <c r="K55" s="70"/>
      <c r="L55" s="71"/>
      <c r="M55" s="71"/>
      <c r="N55" s="44"/>
    </row>
    <row r="56" spans="1:14" ht="12.75">
      <c r="A56" s="62"/>
      <c r="B56" s="65"/>
      <c r="C56" s="65"/>
      <c r="D56" s="67"/>
      <c r="E56" s="69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56"/>
      <c r="B57" s="49"/>
      <c r="C57" s="49"/>
      <c r="D57" s="67"/>
      <c r="E57" s="69"/>
      <c r="F57" s="45"/>
    </row>
    <row r="58" spans="1:5" ht="12.75">
      <c r="A58" s="56"/>
      <c r="B58" s="49"/>
      <c r="C58" s="49"/>
      <c r="D58" s="67"/>
      <c r="E58" s="69"/>
    </row>
    <row r="59" spans="1:5" ht="12.75">
      <c r="A59" s="23"/>
      <c r="B59" s="19"/>
      <c r="C59" s="19"/>
      <c r="D59" s="72"/>
      <c r="E59" s="69"/>
    </row>
    <row r="60" spans="1:5" ht="12.75">
      <c r="A60" s="41"/>
      <c r="B60" s="42"/>
      <c r="C60" s="42"/>
      <c r="D60" s="73"/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Teresa Noone</cp:lastModifiedBy>
  <cp:lastPrinted>2011-02-01T10:21:32Z</cp:lastPrinted>
  <dcterms:created xsi:type="dcterms:W3CDTF">2003-02-04T10:20:21Z</dcterms:created>
  <dcterms:modified xsi:type="dcterms:W3CDTF">2014-01-02T15:50:14Z</dcterms:modified>
  <cp:category/>
  <cp:version/>
  <cp:contentType/>
  <cp:contentStatus/>
</cp:coreProperties>
</file>